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5b0a9d8085dd976/Desktop/Documents/Laurent/Training IA/Agents IA/TWIN agents IA/Prévision projet-master/"/>
    </mc:Choice>
  </mc:AlternateContent>
  <xr:revisionPtr revIDLastSave="0" documentId="11_2FD936281D71DE36B064A876EC9D5DBCDC5AE10D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verview" sheetId="1" r:id="rId1"/>
    <sheet name="History" sheetId="2" r:id="rId2"/>
    <sheet name="Distributions" sheetId="3" r:id="rId3"/>
    <sheet name="Monte Carlo" sheetId="4" r:id="rId4"/>
    <sheet name="KPI" sheetId="5" r:id="rId5"/>
    <sheet name="Dashboard" sheetId="6" r:id="rId6"/>
    <sheet name="Tech Platform" sheetId="7" r:id="rId7"/>
    <sheet name="Loading" sheetId="8" r:id="rId8"/>
    <sheet name="Recommendation" sheetId="9" r:id="rId9"/>
    <sheet name="Gloss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9" l="1"/>
  <c r="M11" i="9"/>
  <c r="L11" i="9"/>
  <c r="K11" i="9"/>
  <c r="J11" i="9"/>
  <c r="I11" i="9"/>
  <c r="H11" i="9"/>
  <c r="G11" i="9"/>
  <c r="F11" i="9"/>
  <c r="E11" i="9"/>
  <c r="D11" i="9"/>
  <c r="C11" i="9"/>
  <c r="N10" i="9"/>
  <c r="M10" i="9"/>
  <c r="L10" i="9"/>
  <c r="K10" i="9"/>
  <c r="J10" i="9"/>
  <c r="I10" i="9"/>
  <c r="H10" i="9"/>
  <c r="G10" i="9"/>
  <c r="F10" i="9"/>
  <c r="E10" i="9"/>
  <c r="D10" i="9"/>
  <c r="C10" i="9"/>
  <c r="N9" i="9"/>
  <c r="M9" i="9"/>
  <c r="L9" i="9"/>
  <c r="K9" i="9"/>
  <c r="J9" i="9"/>
  <c r="I9" i="9"/>
  <c r="H9" i="9"/>
  <c r="G9" i="9"/>
  <c r="F9" i="9"/>
  <c r="E9" i="9"/>
  <c r="D9" i="9"/>
  <c r="C9" i="9"/>
  <c r="N8" i="9"/>
  <c r="M8" i="9"/>
  <c r="L8" i="9"/>
  <c r="K8" i="9"/>
  <c r="J8" i="9"/>
  <c r="I8" i="9"/>
  <c r="H8" i="9"/>
  <c r="G8" i="9"/>
  <c r="F8" i="9"/>
  <c r="E8" i="9"/>
  <c r="D8" i="9"/>
  <c r="C8" i="9"/>
  <c r="N7" i="9"/>
  <c r="M7" i="9"/>
  <c r="L7" i="9"/>
  <c r="K7" i="9"/>
  <c r="J7" i="9"/>
  <c r="I7" i="9"/>
  <c r="H7" i="9"/>
  <c r="G7" i="9"/>
  <c r="F7" i="9"/>
  <c r="E7" i="9"/>
  <c r="D7" i="9"/>
  <c r="C7" i="9"/>
  <c r="N6" i="9"/>
  <c r="M6" i="9"/>
  <c r="L6" i="9"/>
  <c r="K6" i="9"/>
  <c r="J6" i="9"/>
  <c r="I6" i="9"/>
  <c r="H6" i="9"/>
  <c r="G6" i="9"/>
  <c r="F6" i="9"/>
  <c r="E6" i="9"/>
  <c r="D6" i="9"/>
  <c r="C6" i="9"/>
  <c r="N5" i="9"/>
  <c r="M5" i="9"/>
  <c r="L5" i="9"/>
  <c r="K5" i="9"/>
  <c r="J5" i="9"/>
  <c r="I5" i="9"/>
  <c r="H5" i="9"/>
  <c r="G5" i="9"/>
  <c r="F5" i="9"/>
  <c r="E5" i="9"/>
  <c r="D5" i="9"/>
  <c r="C5" i="9"/>
  <c r="N4" i="9"/>
  <c r="M4" i="9"/>
  <c r="L4" i="9"/>
  <c r="K4" i="9"/>
  <c r="J4" i="9"/>
  <c r="I4" i="9"/>
  <c r="H4" i="9"/>
  <c r="G4" i="9"/>
  <c r="F4" i="9"/>
  <c r="E4" i="9"/>
  <c r="D4" i="9"/>
  <c r="C4" i="9"/>
  <c r="M14" i="8"/>
  <c r="L14" i="8"/>
  <c r="K14" i="8"/>
  <c r="J14" i="8"/>
  <c r="I14" i="8"/>
  <c r="H14" i="8"/>
  <c r="G14" i="8"/>
  <c r="F14" i="8"/>
  <c r="E14" i="8"/>
  <c r="D14" i="8"/>
  <c r="C14" i="8"/>
  <c r="B14" i="8"/>
  <c r="G12" i="8"/>
  <c r="G13" i="8" s="1"/>
  <c r="B10" i="8"/>
  <c r="I12" i="8" s="1"/>
  <c r="I13" i="8" s="1"/>
  <c r="B14" i="7"/>
  <c r="B15" i="7" s="1"/>
  <c r="B19" i="5"/>
  <c r="D16" i="5"/>
  <c r="C16" i="5"/>
  <c r="B16" i="5"/>
  <c r="D15" i="5"/>
  <c r="C15" i="5"/>
  <c r="B15" i="5"/>
  <c r="E15" i="5" s="1"/>
  <c r="D14" i="5"/>
  <c r="C14" i="5"/>
  <c r="B14" i="5"/>
  <c r="D13" i="5"/>
  <c r="C13" i="5"/>
  <c r="B6" i="5"/>
  <c r="B13" i="5" s="1"/>
  <c r="L1003" i="4"/>
  <c r="K1003" i="4"/>
  <c r="G1003" i="4"/>
  <c r="H1003" i="4" s="1"/>
  <c r="F1003" i="4"/>
  <c r="B1003" i="4"/>
  <c r="A1003" i="4"/>
  <c r="C1003" i="4" s="1"/>
  <c r="L1002" i="4"/>
  <c r="K1002" i="4"/>
  <c r="G1002" i="4"/>
  <c r="F1002" i="4"/>
  <c r="B1002" i="4"/>
  <c r="C1002" i="4" s="1"/>
  <c r="A1002" i="4"/>
  <c r="L1001" i="4"/>
  <c r="K1001" i="4"/>
  <c r="G1001" i="4"/>
  <c r="F1001" i="4"/>
  <c r="B1001" i="4"/>
  <c r="A1001" i="4"/>
  <c r="L1000" i="4"/>
  <c r="K1000" i="4"/>
  <c r="M1000" i="4" s="1"/>
  <c r="G1000" i="4"/>
  <c r="H1000" i="4" s="1"/>
  <c r="F1000" i="4"/>
  <c r="B1000" i="4"/>
  <c r="A1000" i="4"/>
  <c r="C1000" i="4" s="1"/>
  <c r="L999" i="4"/>
  <c r="K999" i="4"/>
  <c r="G999" i="4"/>
  <c r="F999" i="4"/>
  <c r="B999" i="4"/>
  <c r="A999" i="4"/>
  <c r="C999" i="4" s="1"/>
  <c r="L998" i="4"/>
  <c r="M998" i="4" s="1"/>
  <c r="K998" i="4"/>
  <c r="G998" i="4"/>
  <c r="F998" i="4"/>
  <c r="B998" i="4"/>
  <c r="A998" i="4"/>
  <c r="L997" i="4"/>
  <c r="K997" i="4"/>
  <c r="G997" i="4"/>
  <c r="H997" i="4" s="1"/>
  <c r="F997" i="4"/>
  <c r="B997" i="4"/>
  <c r="A997" i="4"/>
  <c r="C997" i="4" s="1"/>
  <c r="L996" i="4"/>
  <c r="M996" i="4" s="1"/>
  <c r="K996" i="4"/>
  <c r="G996" i="4"/>
  <c r="F996" i="4"/>
  <c r="B996" i="4"/>
  <c r="C996" i="4" s="1"/>
  <c r="A996" i="4"/>
  <c r="L995" i="4"/>
  <c r="K995" i="4"/>
  <c r="G995" i="4"/>
  <c r="F995" i="4"/>
  <c r="B995" i="4"/>
  <c r="A995" i="4"/>
  <c r="L994" i="4"/>
  <c r="M994" i="4" s="1"/>
  <c r="K994" i="4"/>
  <c r="G994" i="4"/>
  <c r="F994" i="4"/>
  <c r="B994" i="4"/>
  <c r="A994" i="4"/>
  <c r="C994" i="4" s="1"/>
  <c r="L993" i="4"/>
  <c r="M993" i="4" s="1"/>
  <c r="K993" i="4"/>
  <c r="G993" i="4"/>
  <c r="H993" i="4" s="1"/>
  <c r="F993" i="4"/>
  <c r="B993" i="4"/>
  <c r="C993" i="4" s="1"/>
  <c r="A993" i="4"/>
  <c r="L992" i="4"/>
  <c r="K992" i="4"/>
  <c r="G992" i="4"/>
  <c r="H992" i="4" s="1"/>
  <c r="F992" i="4"/>
  <c r="B992" i="4"/>
  <c r="A992" i="4"/>
  <c r="L991" i="4"/>
  <c r="M991" i="4" s="1"/>
  <c r="K991" i="4"/>
  <c r="G991" i="4"/>
  <c r="H991" i="4" s="1"/>
  <c r="F991" i="4"/>
  <c r="C991" i="4"/>
  <c r="B991" i="4"/>
  <c r="A991" i="4"/>
  <c r="L990" i="4"/>
  <c r="K990" i="4"/>
  <c r="G990" i="4"/>
  <c r="H990" i="4" s="1"/>
  <c r="F990" i="4"/>
  <c r="B990" i="4"/>
  <c r="C990" i="4" s="1"/>
  <c r="A990" i="4"/>
  <c r="L989" i="4"/>
  <c r="K989" i="4"/>
  <c r="M989" i="4" s="1"/>
  <c r="G989" i="4"/>
  <c r="H989" i="4" s="1"/>
  <c r="F989" i="4"/>
  <c r="B989" i="4"/>
  <c r="A989" i="4"/>
  <c r="L988" i="4"/>
  <c r="M988" i="4" s="1"/>
  <c r="K988" i="4"/>
  <c r="G988" i="4"/>
  <c r="F988" i="4"/>
  <c r="B988" i="4"/>
  <c r="A988" i="4"/>
  <c r="C988" i="4" s="1"/>
  <c r="L987" i="4"/>
  <c r="M987" i="4" s="1"/>
  <c r="K987" i="4"/>
  <c r="G987" i="4"/>
  <c r="F987" i="4"/>
  <c r="C987" i="4"/>
  <c r="B987" i="4"/>
  <c r="A987" i="4"/>
  <c r="L986" i="4"/>
  <c r="K986" i="4"/>
  <c r="M986" i="4" s="1"/>
  <c r="G986" i="4"/>
  <c r="F986" i="4"/>
  <c r="B986" i="4"/>
  <c r="A986" i="4"/>
  <c r="M985" i="4"/>
  <c r="L985" i="4"/>
  <c r="K985" i="4"/>
  <c r="G985" i="4"/>
  <c r="H985" i="4" s="1"/>
  <c r="F985" i="4"/>
  <c r="B985" i="4"/>
  <c r="A985" i="4"/>
  <c r="C985" i="4" s="1"/>
  <c r="M984" i="4"/>
  <c r="L984" i="4"/>
  <c r="K984" i="4"/>
  <c r="G984" i="4"/>
  <c r="F984" i="4"/>
  <c r="B984" i="4"/>
  <c r="A984" i="4"/>
  <c r="L983" i="4"/>
  <c r="K983" i="4"/>
  <c r="G983" i="4"/>
  <c r="F983" i="4"/>
  <c r="B983" i="4"/>
  <c r="C983" i="4" s="1"/>
  <c r="A983" i="4"/>
  <c r="L982" i="4"/>
  <c r="K982" i="4"/>
  <c r="G982" i="4"/>
  <c r="H982" i="4" s="1"/>
  <c r="F982" i="4"/>
  <c r="B982" i="4"/>
  <c r="A982" i="4"/>
  <c r="C982" i="4" s="1"/>
  <c r="L981" i="4"/>
  <c r="M981" i="4" s="1"/>
  <c r="K981" i="4"/>
  <c r="G981" i="4"/>
  <c r="F981" i="4"/>
  <c r="B981" i="4"/>
  <c r="C981" i="4" s="1"/>
  <c r="A981" i="4"/>
  <c r="L980" i="4"/>
  <c r="M980" i="4" s="1"/>
  <c r="K980" i="4"/>
  <c r="G980" i="4"/>
  <c r="H980" i="4" s="1"/>
  <c r="F980" i="4"/>
  <c r="B980" i="4"/>
  <c r="A980" i="4"/>
  <c r="C980" i="4" s="1"/>
  <c r="M979" i="4"/>
  <c r="L979" i="4"/>
  <c r="K979" i="4"/>
  <c r="G979" i="4"/>
  <c r="F979" i="4"/>
  <c r="B979" i="4"/>
  <c r="A979" i="4"/>
  <c r="L978" i="4"/>
  <c r="K978" i="4"/>
  <c r="G978" i="4"/>
  <c r="F978" i="4"/>
  <c r="B978" i="4"/>
  <c r="C978" i="4" s="1"/>
  <c r="A978" i="4"/>
  <c r="L977" i="4"/>
  <c r="K977" i="4"/>
  <c r="G977" i="4"/>
  <c r="F977" i="4"/>
  <c r="B977" i="4"/>
  <c r="A977" i="4"/>
  <c r="C977" i="4" s="1"/>
  <c r="L976" i="4"/>
  <c r="K976" i="4"/>
  <c r="G976" i="4"/>
  <c r="F976" i="4"/>
  <c r="B976" i="4"/>
  <c r="A976" i="4"/>
  <c r="L975" i="4"/>
  <c r="K975" i="4"/>
  <c r="G975" i="4"/>
  <c r="F975" i="4"/>
  <c r="B975" i="4"/>
  <c r="C975" i="4" s="1"/>
  <c r="A975" i="4"/>
  <c r="L974" i="4"/>
  <c r="K974" i="4"/>
  <c r="G974" i="4"/>
  <c r="H974" i="4" s="1"/>
  <c r="F974" i="4"/>
  <c r="B974" i="4"/>
  <c r="A974" i="4"/>
  <c r="M973" i="4"/>
  <c r="L973" i="4"/>
  <c r="K973" i="4"/>
  <c r="G973" i="4"/>
  <c r="F973" i="4"/>
  <c r="B973" i="4"/>
  <c r="A973" i="4"/>
  <c r="L972" i="4"/>
  <c r="M972" i="4" s="1"/>
  <c r="K972" i="4"/>
  <c r="G972" i="4"/>
  <c r="F972" i="4"/>
  <c r="C972" i="4"/>
  <c r="B972" i="4"/>
  <c r="A972" i="4"/>
  <c r="L971" i="4"/>
  <c r="K971" i="4"/>
  <c r="G971" i="4"/>
  <c r="H971" i="4" s="1"/>
  <c r="F971" i="4"/>
  <c r="B971" i="4"/>
  <c r="C971" i="4" s="1"/>
  <c r="A971" i="4"/>
  <c r="L970" i="4"/>
  <c r="K970" i="4"/>
  <c r="M970" i="4" s="1"/>
  <c r="G970" i="4"/>
  <c r="H970" i="4" s="1"/>
  <c r="F970" i="4"/>
  <c r="B970" i="4"/>
  <c r="A970" i="4"/>
  <c r="L969" i="4"/>
  <c r="M969" i="4" s="1"/>
  <c r="K969" i="4"/>
  <c r="G969" i="4"/>
  <c r="F969" i="4"/>
  <c r="B969" i="4"/>
  <c r="C969" i="4" s="1"/>
  <c r="A969" i="4"/>
  <c r="L968" i="4"/>
  <c r="K968" i="4"/>
  <c r="G968" i="4"/>
  <c r="H968" i="4" s="1"/>
  <c r="F968" i="4"/>
  <c r="B968" i="4"/>
  <c r="C968" i="4" s="1"/>
  <c r="A968" i="4"/>
  <c r="L967" i="4"/>
  <c r="M967" i="4" s="1"/>
  <c r="K967" i="4"/>
  <c r="G967" i="4"/>
  <c r="F967" i="4"/>
  <c r="B967" i="4"/>
  <c r="A967" i="4"/>
  <c r="L966" i="4"/>
  <c r="K966" i="4"/>
  <c r="G966" i="4"/>
  <c r="F966" i="4"/>
  <c r="B966" i="4"/>
  <c r="A966" i="4"/>
  <c r="C966" i="4" s="1"/>
  <c r="L965" i="4"/>
  <c r="K965" i="4"/>
  <c r="G965" i="4"/>
  <c r="F965" i="4"/>
  <c r="B965" i="4"/>
  <c r="A965" i="4"/>
  <c r="C965" i="4" s="1"/>
  <c r="L964" i="4"/>
  <c r="K964" i="4"/>
  <c r="G964" i="4"/>
  <c r="H964" i="4" s="1"/>
  <c r="F964" i="4"/>
  <c r="C964" i="4"/>
  <c r="B964" i="4"/>
  <c r="A964" i="4"/>
  <c r="L963" i="4"/>
  <c r="K963" i="4"/>
  <c r="G963" i="4"/>
  <c r="F963" i="4"/>
  <c r="B963" i="4"/>
  <c r="C963" i="4" s="1"/>
  <c r="A963" i="4"/>
  <c r="L962" i="4"/>
  <c r="M962" i="4" s="1"/>
  <c r="K962" i="4"/>
  <c r="G962" i="4"/>
  <c r="H962" i="4" s="1"/>
  <c r="F962" i="4"/>
  <c r="B962" i="4"/>
  <c r="A962" i="4"/>
  <c r="C962" i="4" s="1"/>
  <c r="L961" i="4"/>
  <c r="K961" i="4"/>
  <c r="M961" i="4" s="1"/>
  <c r="G961" i="4"/>
  <c r="F961" i="4"/>
  <c r="B961" i="4"/>
  <c r="C961" i="4" s="1"/>
  <c r="A961" i="4"/>
  <c r="M960" i="4"/>
  <c r="L960" i="4"/>
  <c r="K960" i="4"/>
  <c r="G960" i="4"/>
  <c r="F960" i="4"/>
  <c r="B960" i="4"/>
  <c r="A960" i="4"/>
  <c r="C960" i="4" s="1"/>
  <c r="L959" i="4"/>
  <c r="K959" i="4"/>
  <c r="G959" i="4"/>
  <c r="F959" i="4"/>
  <c r="C959" i="4"/>
  <c r="B959" i="4"/>
  <c r="A959" i="4"/>
  <c r="L958" i="4"/>
  <c r="K958" i="4"/>
  <c r="M958" i="4" s="1"/>
  <c r="G958" i="4"/>
  <c r="F958" i="4"/>
  <c r="B958" i="4"/>
  <c r="A958" i="4"/>
  <c r="C958" i="4" s="1"/>
  <c r="L957" i="4"/>
  <c r="K957" i="4"/>
  <c r="G957" i="4"/>
  <c r="F957" i="4"/>
  <c r="B957" i="4"/>
  <c r="A957" i="4"/>
  <c r="L956" i="4"/>
  <c r="K956" i="4"/>
  <c r="G956" i="4"/>
  <c r="H956" i="4" s="1"/>
  <c r="F956" i="4"/>
  <c r="B956" i="4"/>
  <c r="C956" i="4" s="1"/>
  <c r="A956" i="4"/>
  <c r="L955" i="4"/>
  <c r="M955" i="4" s="1"/>
  <c r="K955" i="4"/>
  <c r="G955" i="4"/>
  <c r="F955" i="4"/>
  <c r="B955" i="4"/>
  <c r="A955" i="4"/>
  <c r="L954" i="4"/>
  <c r="M954" i="4" s="1"/>
  <c r="K954" i="4"/>
  <c r="G954" i="4"/>
  <c r="F954" i="4"/>
  <c r="C954" i="4"/>
  <c r="B954" i="4"/>
  <c r="A954" i="4"/>
  <c r="L953" i="4"/>
  <c r="K953" i="4"/>
  <c r="G953" i="4"/>
  <c r="H953" i="4" s="1"/>
  <c r="F953" i="4"/>
  <c r="B953" i="4"/>
  <c r="A953" i="4"/>
  <c r="C953" i="4" s="1"/>
  <c r="L952" i="4"/>
  <c r="K952" i="4"/>
  <c r="G952" i="4"/>
  <c r="F952" i="4"/>
  <c r="B952" i="4"/>
  <c r="A952" i="4"/>
  <c r="C952" i="4" s="1"/>
  <c r="L951" i="4"/>
  <c r="M951" i="4" s="1"/>
  <c r="K951" i="4"/>
  <c r="G951" i="4"/>
  <c r="F951" i="4"/>
  <c r="B951" i="4"/>
  <c r="A951" i="4"/>
  <c r="L950" i="4"/>
  <c r="K950" i="4"/>
  <c r="G950" i="4"/>
  <c r="H950" i="4" s="1"/>
  <c r="F950" i="4"/>
  <c r="B950" i="4"/>
  <c r="A950" i="4"/>
  <c r="C950" i="4" s="1"/>
  <c r="M949" i="4"/>
  <c r="L949" i="4"/>
  <c r="K949" i="4"/>
  <c r="G949" i="4"/>
  <c r="F949" i="4"/>
  <c r="B949" i="4"/>
  <c r="A949" i="4"/>
  <c r="L948" i="4"/>
  <c r="M948" i="4" s="1"/>
  <c r="K948" i="4"/>
  <c r="G948" i="4"/>
  <c r="F948" i="4"/>
  <c r="C948" i="4"/>
  <c r="B948" i="4"/>
  <c r="A948" i="4"/>
  <c r="L947" i="4"/>
  <c r="K947" i="4"/>
  <c r="G947" i="4"/>
  <c r="F947" i="4"/>
  <c r="B947" i="4"/>
  <c r="A947" i="4"/>
  <c r="C947" i="4" s="1"/>
  <c r="L946" i="4"/>
  <c r="K946" i="4"/>
  <c r="M946" i="4" s="1"/>
  <c r="G946" i="4"/>
  <c r="F946" i="4"/>
  <c r="C946" i="4"/>
  <c r="B946" i="4"/>
  <c r="A946" i="4"/>
  <c r="L945" i="4"/>
  <c r="M945" i="4" s="1"/>
  <c r="K945" i="4"/>
  <c r="G945" i="4"/>
  <c r="F945" i="4"/>
  <c r="C945" i="4"/>
  <c r="B945" i="4"/>
  <c r="A945" i="4"/>
  <c r="L944" i="4"/>
  <c r="K944" i="4"/>
  <c r="G944" i="4"/>
  <c r="H944" i="4" s="1"/>
  <c r="F944" i="4"/>
  <c r="B944" i="4"/>
  <c r="C944" i="4" s="1"/>
  <c r="A944" i="4"/>
  <c r="L943" i="4"/>
  <c r="K943" i="4"/>
  <c r="G943" i="4"/>
  <c r="F943" i="4"/>
  <c r="B943" i="4"/>
  <c r="A943" i="4"/>
  <c r="M942" i="4"/>
  <c r="L942" i="4"/>
  <c r="K942" i="4"/>
  <c r="G942" i="4"/>
  <c r="F942" i="4"/>
  <c r="B942" i="4"/>
  <c r="A942" i="4"/>
  <c r="L941" i="4"/>
  <c r="K941" i="4"/>
  <c r="G941" i="4"/>
  <c r="F941" i="4"/>
  <c r="B941" i="4"/>
  <c r="C941" i="4" s="1"/>
  <c r="A941" i="4"/>
  <c r="L940" i="4"/>
  <c r="K940" i="4"/>
  <c r="M940" i="4" s="1"/>
  <c r="G940" i="4"/>
  <c r="H940" i="4" s="1"/>
  <c r="F940" i="4"/>
  <c r="B940" i="4"/>
  <c r="A940" i="4"/>
  <c r="L939" i="4"/>
  <c r="K939" i="4"/>
  <c r="G939" i="4"/>
  <c r="F939" i="4"/>
  <c r="C939" i="4"/>
  <c r="B939" i="4"/>
  <c r="A939" i="4"/>
  <c r="L938" i="4"/>
  <c r="K938" i="4"/>
  <c r="G938" i="4"/>
  <c r="F938" i="4"/>
  <c r="B938" i="4"/>
  <c r="C938" i="4" s="1"/>
  <c r="A938" i="4"/>
  <c r="L937" i="4"/>
  <c r="K937" i="4"/>
  <c r="G937" i="4"/>
  <c r="F937" i="4"/>
  <c r="B937" i="4"/>
  <c r="A937" i="4"/>
  <c r="C937" i="4" s="1"/>
  <c r="M936" i="4"/>
  <c r="L936" i="4"/>
  <c r="K936" i="4"/>
  <c r="G936" i="4"/>
  <c r="F936" i="4"/>
  <c r="B936" i="4"/>
  <c r="A936" i="4"/>
  <c r="L935" i="4"/>
  <c r="K935" i="4"/>
  <c r="G935" i="4"/>
  <c r="F935" i="4"/>
  <c r="B935" i="4"/>
  <c r="A935" i="4"/>
  <c r="L934" i="4"/>
  <c r="K934" i="4"/>
  <c r="M934" i="4" s="1"/>
  <c r="G934" i="4"/>
  <c r="F934" i="4"/>
  <c r="B934" i="4"/>
  <c r="A934" i="4"/>
  <c r="C934" i="4" s="1"/>
  <c r="L933" i="4"/>
  <c r="K933" i="4"/>
  <c r="M933" i="4" s="1"/>
  <c r="G933" i="4"/>
  <c r="H933" i="4" s="1"/>
  <c r="F933" i="4"/>
  <c r="B933" i="4"/>
  <c r="A933" i="4"/>
  <c r="C933" i="4" s="1"/>
  <c r="M932" i="4"/>
  <c r="L932" i="4"/>
  <c r="K932" i="4"/>
  <c r="G932" i="4"/>
  <c r="F932" i="4"/>
  <c r="B932" i="4"/>
  <c r="C932" i="4" s="1"/>
  <c r="A932" i="4"/>
  <c r="L931" i="4"/>
  <c r="K931" i="4"/>
  <c r="G931" i="4"/>
  <c r="H931" i="4" s="1"/>
  <c r="F931" i="4"/>
  <c r="B931" i="4"/>
  <c r="A931" i="4"/>
  <c r="L930" i="4"/>
  <c r="K930" i="4"/>
  <c r="G930" i="4"/>
  <c r="F930" i="4"/>
  <c r="B930" i="4"/>
  <c r="A930" i="4"/>
  <c r="L929" i="4"/>
  <c r="K929" i="4"/>
  <c r="M929" i="4" s="1"/>
  <c r="G929" i="4"/>
  <c r="F929" i="4"/>
  <c r="B929" i="4"/>
  <c r="C929" i="4" s="1"/>
  <c r="A929" i="4"/>
  <c r="L928" i="4"/>
  <c r="K928" i="4"/>
  <c r="M928" i="4" s="1"/>
  <c r="G928" i="4"/>
  <c r="H928" i="4" s="1"/>
  <c r="F928" i="4"/>
  <c r="B928" i="4"/>
  <c r="A928" i="4"/>
  <c r="L927" i="4"/>
  <c r="K927" i="4"/>
  <c r="M927" i="4" s="1"/>
  <c r="G927" i="4"/>
  <c r="H927" i="4" s="1"/>
  <c r="F927" i="4"/>
  <c r="B927" i="4"/>
  <c r="C927" i="4" s="1"/>
  <c r="A927" i="4"/>
  <c r="L926" i="4"/>
  <c r="M926" i="4" s="1"/>
  <c r="K926" i="4"/>
  <c r="G926" i="4"/>
  <c r="F926" i="4"/>
  <c r="H926" i="4" s="1"/>
  <c r="B926" i="4"/>
  <c r="C926" i="4" s="1"/>
  <c r="A926" i="4"/>
  <c r="L925" i="4"/>
  <c r="K925" i="4"/>
  <c r="M925" i="4" s="1"/>
  <c r="G925" i="4"/>
  <c r="F925" i="4"/>
  <c r="H925" i="4" s="1"/>
  <c r="C925" i="4"/>
  <c r="B925" i="4"/>
  <c r="A925" i="4"/>
  <c r="L924" i="4"/>
  <c r="M924" i="4" s="1"/>
  <c r="K924" i="4"/>
  <c r="G924" i="4"/>
  <c r="F924" i="4"/>
  <c r="B924" i="4"/>
  <c r="C924" i="4" s="1"/>
  <c r="A924" i="4"/>
  <c r="L923" i="4"/>
  <c r="K923" i="4"/>
  <c r="M923" i="4" s="1"/>
  <c r="H923" i="4"/>
  <c r="G923" i="4"/>
  <c r="F923" i="4"/>
  <c r="B923" i="4"/>
  <c r="C923" i="4" s="1"/>
  <c r="A923" i="4"/>
  <c r="L922" i="4"/>
  <c r="K922" i="4"/>
  <c r="G922" i="4"/>
  <c r="H922" i="4" s="1"/>
  <c r="F922" i="4"/>
  <c r="B922" i="4"/>
  <c r="A922" i="4"/>
  <c r="L921" i="4"/>
  <c r="K921" i="4"/>
  <c r="G921" i="4"/>
  <c r="F921" i="4"/>
  <c r="H921" i="4" s="1"/>
  <c r="C921" i="4"/>
  <c r="B921" i="4"/>
  <c r="A921" i="4"/>
  <c r="L920" i="4"/>
  <c r="K920" i="4"/>
  <c r="G920" i="4"/>
  <c r="F920" i="4"/>
  <c r="H920" i="4" s="1"/>
  <c r="B920" i="4"/>
  <c r="C920" i="4" s="1"/>
  <c r="A920" i="4"/>
  <c r="L919" i="4"/>
  <c r="K919" i="4"/>
  <c r="G919" i="4"/>
  <c r="H919" i="4" s="1"/>
  <c r="F919" i="4"/>
  <c r="B919" i="4"/>
  <c r="A919" i="4"/>
  <c r="C919" i="4" s="1"/>
  <c r="L918" i="4"/>
  <c r="K918" i="4"/>
  <c r="M918" i="4" s="1"/>
  <c r="G918" i="4"/>
  <c r="F918" i="4"/>
  <c r="B918" i="4"/>
  <c r="C918" i="4" s="1"/>
  <c r="A918" i="4"/>
  <c r="L917" i="4"/>
  <c r="M917" i="4" s="1"/>
  <c r="K917" i="4"/>
  <c r="G917" i="4"/>
  <c r="F917" i="4"/>
  <c r="H917" i="4" s="1"/>
  <c r="B917" i="4"/>
  <c r="A917" i="4"/>
  <c r="C917" i="4" s="1"/>
  <c r="L916" i="4"/>
  <c r="K916" i="4"/>
  <c r="G916" i="4"/>
  <c r="H916" i="4" s="1"/>
  <c r="F916" i="4"/>
  <c r="B916" i="4"/>
  <c r="A916" i="4"/>
  <c r="L915" i="4"/>
  <c r="K915" i="4"/>
  <c r="M915" i="4" s="1"/>
  <c r="G915" i="4"/>
  <c r="F915" i="4"/>
  <c r="B915" i="4"/>
  <c r="C915" i="4" s="1"/>
  <c r="A915" i="4"/>
  <c r="L914" i="4"/>
  <c r="M914" i="4" s="1"/>
  <c r="K914" i="4"/>
  <c r="G914" i="4"/>
  <c r="F914" i="4"/>
  <c r="H914" i="4" s="1"/>
  <c r="B914" i="4"/>
  <c r="A914" i="4"/>
  <c r="L913" i="4"/>
  <c r="K913" i="4"/>
  <c r="M913" i="4" s="1"/>
  <c r="H913" i="4"/>
  <c r="G913" i="4"/>
  <c r="F913" i="4"/>
  <c r="B913" i="4"/>
  <c r="C913" i="4" s="1"/>
  <c r="A913" i="4"/>
  <c r="L912" i="4"/>
  <c r="K912" i="4"/>
  <c r="G912" i="4"/>
  <c r="H912" i="4" s="1"/>
  <c r="F912" i="4"/>
  <c r="B912" i="4"/>
  <c r="A912" i="4"/>
  <c r="M911" i="4"/>
  <c r="L911" i="4"/>
  <c r="K911" i="4"/>
  <c r="G911" i="4"/>
  <c r="H911" i="4" s="1"/>
  <c r="F911" i="4"/>
  <c r="B911" i="4"/>
  <c r="A911" i="4"/>
  <c r="L910" i="4"/>
  <c r="M910" i="4" s="1"/>
  <c r="K910" i="4"/>
  <c r="G910" i="4"/>
  <c r="F910" i="4"/>
  <c r="B910" i="4"/>
  <c r="A910" i="4"/>
  <c r="L909" i="4"/>
  <c r="K909" i="4"/>
  <c r="M909" i="4" s="1"/>
  <c r="G909" i="4"/>
  <c r="F909" i="4"/>
  <c r="B909" i="4"/>
  <c r="C909" i="4" s="1"/>
  <c r="A909" i="4"/>
  <c r="L908" i="4"/>
  <c r="K908" i="4"/>
  <c r="G908" i="4"/>
  <c r="H908" i="4" s="1"/>
  <c r="F908" i="4"/>
  <c r="B908" i="4"/>
  <c r="C908" i="4" s="1"/>
  <c r="A908" i="4"/>
  <c r="L907" i="4"/>
  <c r="M907" i="4" s="1"/>
  <c r="K907" i="4"/>
  <c r="G907" i="4"/>
  <c r="F907" i="4"/>
  <c r="H907" i="4" s="1"/>
  <c r="B907" i="4"/>
  <c r="A907" i="4"/>
  <c r="C907" i="4" s="1"/>
  <c r="L906" i="4"/>
  <c r="K906" i="4"/>
  <c r="G906" i="4"/>
  <c r="F906" i="4"/>
  <c r="B906" i="4"/>
  <c r="C906" i="4" s="1"/>
  <c r="A906" i="4"/>
  <c r="L905" i="4"/>
  <c r="K905" i="4"/>
  <c r="M905" i="4" s="1"/>
  <c r="G905" i="4"/>
  <c r="F905" i="4"/>
  <c r="B905" i="4"/>
  <c r="C905" i="4" s="1"/>
  <c r="A905" i="4"/>
  <c r="L904" i="4"/>
  <c r="M904" i="4" s="1"/>
  <c r="K904" i="4"/>
  <c r="G904" i="4"/>
  <c r="H904" i="4" s="1"/>
  <c r="F904" i="4"/>
  <c r="B904" i="4"/>
  <c r="A904" i="4"/>
  <c r="M903" i="4"/>
  <c r="L903" i="4"/>
  <c r="K903" i="4"/>
  <c r="G903" i="4"/>
  <c r="F903" i="4"/>
  <c r="B903" i="4"/>
  <c r="A903" i="4"/>
  <c r="L902" i="4"/>
  <c r="K902" i="4"/>
  <c r="G902" i="4"/>
  <c r="F902" i="4"/>
  <c r="B902" i="4"/>
  <c r="A902" i="4"/>
  <c r="L901" i="4"/>
  <c r="K901" i="4"/>
  <c r="G901" i="4"/>
  <c r="H901" i="4" s="1"/>
  <c r="F901" i="4"/>
  <c r="B901" i="4"/>
  <c r="A901" i="4"/>
  <c r="M900" i="4"/>
  <c r="L900" i="4"/>
  <c r="K900" i="4"/>
  <c r="G900" i="4"/>
  <c r="F900" i="4"/>
  <c r="B900" i="4"/>
  <c r="C900" i="4" s="1"/>
  <c r="A900" i="4"/>
  <c r="L899" i="4"/>
  <c r="K899" i="4"/>
  <c r="G899" i="4"/>
  <c r="F899" i="4"/>
  <c r="H899" i="4" s="1"/>
  <c r="B899" i="4"/>
  <c r="C899" i="4" s="1"/>
  <c r="A899" i="4"/>
  <c r="L898" i="4"/>
  <c r="K898" i="4"/>
  <c r="G898" i="4"/>
  <c r="H898" i="4" s="1"/>
  <c r="F898" i="4"/>
  <c r="B898" i="4"/>
  <c r="A898" i="4"/>
  <c r="C898" i="4" s="1"/>
  <c r="L897" i="4"/>
  <c r="K897" i="4"/>
  <c r="G897" i="4"/>
  <c r="F897" i="4"/>
  <c r="C897" i="4"/>
  <c r="B897" i="4"/>
  <c r="A897" i="4"/>
  <c r="L896" i="4"/>
  <c r="K896" i="4"/>
  <c r="G896" i="4"/>
  <c r="H896" i="4" s="1"/>
  <c r="F896" i="4"/>
  <c r="B896" i="4"/>
  <c r="A896" i="4"/>
  <c r="L895" i="4"/>
  <c r="K895" i="4"/>
  <c r="G895" i="4"/>
  <c r="F895" i="4"/>
  <c r="B895" i="4"/>
  <c r="A895" i="4"/>
  <c r="C895" i="4" s="1"/>
  <c r="L894" i="4"/>
  <c r="K894" i="4"/>
  <c r="G894" i="4"/>
  <c r="F894" i="4"/>
  <c r="B894" i="4"/>
  <c r="C894" i="4" s="1"/>
  <c r="A894" i="4"/>
  <c r="L893" i="4"/>
  <c r="K893" i="4"/>
  <c r="M893" i="4" s="1"/>
  <c r="G893" i="4"/>
  <c r="F893" i="4"/>
  <c r="H893" i="4" s="1"/>
  <c r="C893" i="4"/>
  <c r="B893" i="4"/>
  <c r="A893" i="4"/>
  <c r="L892" i="4"/>
  <c r="K892" i="4"/>
  <c r="G892" i="4"/>
  <c r="F892" i="4"/>
  <c r="B892" i="4"/>
  <c r="C892" i="4" s="1"/>
  <c r="A892" i="4"/>
  <c r="L891" i="4"/>
  <c r="K891" i="4"/>
  <c r="M891" i="4" s="1"/>
  <c r="G891" i="4"/>
  <c r="F891" i="4"/>
  <c r="B891" i="4"/>
  <c r="A891" i="4"/>
  <c r="L890" i="4"/>
  <c r="K890" i="4"/>
  <c r="G890" i="4"/>
  <c r="F890" i="4"/>
  <c r="H890" i="4" s="1"/>
  <c r="B890" i="4"/>
  <c r="A890" i="4"/>
  <c r="C890" i="4" s="1"/>
  <c r="L889" i="4"/>
  <c r="K889" i="4"/>
  <c r="G889" i="4"/>
  <c r="F889" i="4"/>
  <c r="H889" i="4" s="1"/>
  <c r="B889" i="4"/>
  <c r="A889" i="4"/>
  <c r="C889" i="4" s="1"/>
  <c r="M888" i="4"/>
  <c r="L888" i="4"/>
  <c r="K888" i="4"/>
  <c r="G888" i="4"/>
  <c r="F888" i="4"/>
  <c r="B888" i="4"/>
  <c r="A888" i="4"/>
  <c r="L887" i="4"/>
  <c r="K887" i="4"/>
  <c r="G887" i="4"/>
  <c r="F887" i="4"/>
  <c r="H887" i="4" s="1"/>
  <c r="B887" i="4"/>
  <c r="A887" i="4"/>
  <c r="L886" i="4"/>
  <c r="K886" i="4"/>
  <c r="G886" i="4"/>
  <c r="H886" i="4" s="1"/>
  <c r="F886" i="4"/>
  <c r="B886" i="4"/>
  <c r="A886" i="4"/>
  <c r="C886" i="4" s="1"/>
  <c r="L885" i="4"/>
  <c r="M885" i="4" s="1"/>
  <c r="K885" i="4"/>
  <c r="G885" i="4"/>
  <c r="F885" i="4"/>
  <c r="H885" i="4" s="1"/>
  <c r="B885" i="4"/>
  <c r="A885" i="4"/>
  <c r="C885" i="4" s="1"/>
  <c r="L884" i="4"/>
  <c r="M884" i="4" s="1"/>
  <c r="K884" i="4"/>
  <c r="G884" i="4"/>
  <c r="F884" i="4"/>
  <c r="B884" i="4"/>
  <c r="C884" i="4" s="1"/>
  <c r="A884" i="4"/>
  <c r="L883" i="4"/>
  <c r="K883" i="4"/>
  <c r="H883" i="4"/>
  <c r="G883" i="4"/>
  <c r="F883" i="4"/>
  <c r="B883" i="4"/>
  <c r="A883" i="4"/>
  <c r="C883" i="4" s="1"/>
  <c r="L882" i="4"/>
  <c r="K882" i="4"/>
  <c r="G882" i="4"/>
  <c r="F882" i="4"/>
  <c r="B882" i="4"/>
  <c r="A882" i="4"/>
  <c r="L881" i="4"/>
  <c r="M881" i="4" s="1"/>
  <c r="K881" i="4"/>
  <c r="G881" i="4"/>
  <c r="F881" i="4"/>
  <c r="C881" i="4"/>
  <c r="B881" i="4"/>
  <c r="A881" i="4"/>
  <c r="L880" i="4"/>
  <c r="K880" i="4"/>
  <c r="G880" i="4"/>
  <c r="F880" i="4"/>
  <c r="B880" i="4"/>
  <c r="A880" i="4"/>
  <c r="L879" i="4"/>
  <c r="K879" i="4"/>
  <c r="G879" i="4"/>
  <c r="F879" i="4"/>
  <c r="B879" i="4"/>
  <c r="C879" i="4" s="1"/>
  <c r="A879" i="4"/>
  <c r="L878" i="4"/>
  <c r="K878" i="4"/>
  <c r="G878" i="4"/>
  <c r="F878" i="4"/>
  <c r="H878" i="4" s="1"/>
  <c r="B878" i="4"/>
  <c r="C878" i="4" s="1"/>
  <c r="A878" i="4"/>
  <c r="L877" i="4"/>
  <c r="K877" i="4"/>
  <c r="M877" i="4" s="1"/>
  <c r="H877" i="4"/>
  <c r="G877" i="4"/>
  <c r="F877" i="4"/>
  <c r="B877" i="4"/>
  <c r="A877" i="4"/>
  <c r="L876" i="4"/>
  <c r="K876" i="4"/>
  <c r="M876" i="4" s="1"/>
  <c r="G876" i="4"/>
  <c r="H876" i="4" s="1"/>
  <c r="F876" i="4"/>
  <c r="B876" i="4"/>
  <c r="A876" i="4"/>
  <c r="L875" i="4"/>
  <c r="M875" i="4" s="1"/>
  <c r="K875" i="4"/>
  <c r="G875" i="4"/>
  <c r="F875" i="4"/>
  <c r="H875" i="4" s="1"/>
  <c r="B875" i="4"/>
  <c r="A875" i="4"/>
  <c r="L874" i="4"/>
  <c r="K874" i="4"/>
  <c r="G874" i="4"/>
  <c r="H874" i="4" s="1"/>
  <c r="F874" i="4"/>
  <c r="B874" i="4"/>
  <c r="A874" i="4"/>
  <c r="C874" i="4" s="1"/>
  <c r="L873" i="4"/>
  <c r="M873" i="4" s="1"/>
  <c r="K873" i="4"/>
  <c r="G873" i="4"/>
  <c r="F873" i="4"/>
  <c r="H873" i="4" s="1"/>
  <c r="B873" i="4"/>
  <c r="A873" i="4"/>
  <c r="C873" i="4" s="1"/>
  <c r="M872" i="4"/>
  <c r="L872" i="4"/>
  <c r="K872" i="4"/>
  <c r="G872" i="4"/>
  <c r="F872" i="4"/>
  <c r="B872" i="4"/>
  <c r="C872" i="4" s="1"/>
  <c r="A872" i="4"/>
  <c r="L871" i="4"/>
  <c r="K871" i="4"/>
  <c r="G871" i="4"/>
  <c r="F871" i="4"/>
  <c r="H871" i="4" s="1"/>
  <c r="B871" i="4"/>
  <c r="A871" i="4"/>
  <c r="L870" i="4"/>
  <c r="K870" i="4"/>
  <c r="M870" i="4" s="1"/>
  <c r="H870" i="4"/>
  <c r="G870" i="4"/>
  <c r="F870" i="4"/>
  <c r="B870" i="4"/>
  <c r="A870" i="4"/>
  <c r="L869" i="4"/>
  <c r="K869" i="4"/>
  <c r="M869" i="4" s="1"/>
  <c r="G869" i="4"/>
  <c r="H869" i="4" s="1"/>
  <c r="F869" i="4"/>
  <c r="B869" i="4"/>
  <c r="A869" i="4"/>
  <c r="L868" i="4"/>
  <c r="K868" i="4"/>
  <c r="G868" i="4"/>
  <c r="F868" i="4"/>
  <c r="B868" i="4"/>
  <c r="C868" i="4" s="1"/>
  <c r="A868" i="4"/>
  <c r="L867" i="4"/>
  <c r="K867" i="4"/>
  <c r="G867" i="4"/>
  <c r="H867" i="4" s="1"/>
  <c r="F867" i="4"/>
  <c r="B867" i="4"/>
  <c r="A867" i="4"/>
  <c r="L866" i="4"/>
  <c r="K866" i="4"/>
  <c r="G866" i="4"/>
  <c r="F866" i="4"/>
  <c r="B866" i="4"/>
  <c r="C866" i="4" s="1"/>
  <c r="A866" i="4"/>
  <c r="L865" i="4"/>
  <c r="K865" i="4"/>
  <c r="H865" i="4"/>
  <c r="G865" i="4"/>
  <c r="F865" i="4"/>
  <c r="B865" i="4"/>
  <c r="A865" i="4"/>
  <c r="L864" i="4"/>
  <c r="K864" i="4"/>
  <c r="G864" i="4"/>
  <c r="H864" i="4" s="1"/>
  <c r="F864" i="4"/>
  <c r="B864" i="4"/>
  <c r="C864" i="4" s="1"/>
  <c r="A864" i="4"/>
  <c r="L863" i="4"/>
  <c r="K863" i="4"/>
  <c r="G863" i="4"/>
  <c r="F863" i="4"/>
  <c r="H863" i="4" s="1"/>
  <c r="B863" i="4"/>
  <c r="C863" i="4" s="1"/>
  <c r="A863" i="4"/>
  <c r="L862" i="4"/>
  <c r="K862" i="4"/>
  <c r="M862" i="4" s="1"/>
  <c r="H862" i="4"/>
  <c r="G862" i="4"/>
  <c r="F862" i="4"/>
  <c r="B862" i="4"/>
  <c r="A862" i="4"/>
  <c r="L861" i="4"/>
  <c r="K861" i="4"/>
  <c r="G861" i="4"/>
  <c r="F861" i="4"/>
  <c r="B861" i="4"/>
  <c r="C861" i="4" s="1"/>
  <c r="A861" i="4"/>
  <c r="L860" i="4"/>
  <c r="K860" i="4"/>
  <c r="M860" i="4" s="1"/>
  <c r="G860" i="4"/>
  <c r="F860" i="4"/>
  <c r="B860" i="4"/>
  <c r="A860" i="4"/>
  <c r="L859" i="4"/>
  <c r="K859" i="4"/>
  <c r="G859" i="4"/>
  <c r="H859" i="4" s="1"/>
  <c r="F859" i="4"/>
  <c r="B859" i="4"/>
  <c r="A859" i="4"/>
  <c r="L858" i="4"/>
  <c r="K858" i="4"/>
  <c r="G858" i="4"/>
  <c r="F858" i="4"/>
  <c r="H858" i="4" s="1"/>
  <c r="B858" i="4"/>
  <c r="A858" i="4"/>
  <c r="L857" i="4"/>
  <c r="K857" i="4"/>
  <c r="G857" i="4"/>
  <c r="F857" i="4"/>
  <c r="B857" i="4"/>
  <c r="A857" i="4"/>
  <c r="L856" i="4"/>
  <c r="K856" i="4"/>
  <c r="G856" i="4"/>
  <c r="H856" i="4" s="1"/>
  <c r="F856" i="4"/>
  <c r="B856" i="4"/>
  <c r="A856" i="4"/>
  <c r="L855" i="4"/>
  <c r="M855" i="4" s="1"/>
  <c r="K855" i="4"/>
  <c r="G855" i="4"/>
  <c r="F855" i="4"/>
  <c r="B855" i="4"/>
  <c r="C855" i="4" s="1"/>
  <c r="A855" i="4"/>
  <c r="L854" i="4"/>
  <c r="K854" i="4"/>
  <c r="G854" i="4"/>
  <c r="H854" i="4" s="1"/>
  <c r="F854" i="4"/>
  <c r="B854" i="4"/>
  <c r="A854" i="4"/>
  <c r="L853" i="4"/>
  <c r="K853" i="4"/>
  <c r="G853" i="4"/>
  <c r="F853" i="4"/>
  <c r="H853" i="4" s="1"/>
  <c r="B853" i="4"/>
  <c r="A853" i="4"/>
  <c r="L852" i="4"/>
  <c r="K852" i="4"/>
  <c r="G852" i="4"/>
  <c r="F852" i="4"/>
  <c r="B852" i="4"/>
  <c r="A852" i="4"/>
  <c r="L851" i="4"/>
  <c r="K851" i="4"/>
  <c r="G851" i="4"/>
  <c r="F851" i="4"/>
  <c r="H851" i="4" s="1"/>
  <c r="B851" i="4"/>
  <c r="A851" i="4"/>
  <c r="L850" i="4"/>
  <c r="K850" i="4"/>
  <c r="G850" i="4"/>
  <c r="F850" i="4"/>
  <c r="H850" i="4" s="1"/>
  <c r="B850" i="4"/>
  <c r="C850" i="4" s="1"/>
  <c r="A850" i="4"/>
  <c r="L849" i="4"/>
  <c r="K849" i="4"/>
  <c r="G849" i="4"/>
  <c r="F849" i="4"/>
  <c r="B849" i="4"/>
  <c r="C849" i="4" s="1"/>
  <c r="A849" i="4"/>
  <c r="L848" i="4"/>
  <c r="K848" i="4"/>
  <c r="G848" i="4"/>
  <c r="F848" i="4"/>
  <c r="B848" i="4"/>
  <c r="A848" i="4"/>
  <c r="L847" i="4"/>
  <c r="K847" i="4"/>
  <c r="H847" i="4"/>
  <c r="G847" i="4"/>
  <c r="F847" i="4"/>
  <c r="B847" i="4"/>
  <c r="A847" i="4"/>
  <c r="L846" i="4"/>
  <c r="K846" i="4"/>
  <c r="G846" i="4"/>
  <c r="F846" i="4"/>
  <c r="H846" i="4" s="1"/>
  <c r="B846" i="4"/>
  <c r="C846" i="4" s="1"/>
  <c r="A846" i="4"/>
  <c r="L845" i="4"/>
  <c r="K845" i="4"/>
  <c r="G845" i="4"/>
  <c r="F845" i="4"/>
  <c r="B845" i="4"/>
  <c r="C845" i="4" s="1"/>
  <c r="A845" i="4"/>
  <c r="L844" i="4"/>
  <c r="K844" i="4"/>
  <c r="H844" i="4"/>
  <c r="G844" i="4"/>
  <c r="F844" i="4"/>
  <c r="B844" i="4"/>
  <c r="C844" i="4" s="1"/>
  <c r="A844" i="4"/>
  <c r="L843" i="4"/>
  <c r="M843" i="4" s="1"/>
  <c r="K843" i="4"/>
  <c r="G843" i="4"/>
  <c r="H843" i="4" s="1"/>
  <c r="F843" i="4"/>
  <c r="B843" i="4"/>
  <c r="A843" i="4"/>
  <c r="L842" i="4"/>
  <c r="K842" i="4"/>
  <c r="G842" i="4"/>
  <c r="F842" i="4"/>
  <c r="B842" i="4"/>
  <c r="A842" i="4"/>
  <c r="L841" i="4"/>
  <c r="K841" i="4"/>
  <c r="G841" i="4"/>
  <c r="F841" i="4"/>
  <c r="B841" i="4"/>
  <c r="A841" i="4"/>
  <c r="L840" i="4"/>
  <c r="M840" i="4" s="1"/>
  <c r="K840" i="4"/>
  <c r="G840" i="4"/>
  <c r="F840" i="4"/>
  <c r="H840" i="4" s="1"/>
  <c r="C840" i="4"/>
  <c r="B840" i="4"/>
  <c r="A840" i="4"/>
  <c r="L839" i="4"/>
  <c r="K839" i="4"/>
  <c r="G839" i="4"/>
  <c r="H839" i="4" s="1"/>
  <c r="F839" i="4"/>
  <c r="B839" i="4"/>
  <c r="A839" i="4"/>
  <c r="L838" i="4"/>
  <c r="K838" i="4"/>
  <c r="G838" i="4"/>
  <c r="F838" i="4"/>
  <c r="B838" i="4"/>
  <c r="A838" i="4"/>
  <c r="C838" i="4" s="1"/>
  <c r="L837" i="4"/>
  <c r="M837" i="4" s="1"/>
  <c r="K837" i="4"/>
  <c r="G837" i="4"/>
  <c r="F837" i="4"/>
  <c r="H837" i="4" s="1"/>
  <c r="B837" i="4"/>
  <c r="A837" i="4"/>
  <c r="L836" i="4"/>
  <c r="K836" i="4"/>
  <c r="G836" i="4"/>
  <c r="F836" i="4"/>
  <c r="H836" i="4" s="1"/>
  <c r="B836" i="4"/>
  <c r="A836" i="4"/>
  <c r="L835" i="4"/>
  <c r="K835" i="4"/>
  <c r="G835" i="4"/>
  <c r="H835" i="4" s="1"/>
  <c r="F835" i="4"/>
  <c r="B835" i="4"/>
  <c r="A835" i="4"/>
  <c r="L834" i="4"/>
  <c r="K834" i="4"/>
  <c r="G834" i="4"/>
  <c r="F834" i="4"/>
  <c r="H834" i="4" s="1"/>
  <c r="B834" i="4"/>
  <c r="C834" i="4" s="1"/>
  <c r="A834" i="4"/>
  <c r="L833" i="4"/>
  <c r="K833" i="4"/>
  <c r="G833" i="4"/>
  <c r="H833" i="4" s="1"/>
  <c r="F833" i="4"/>
  <c r="B833" i="4"/>
  <c r="C833" i="4" s="1"/>
  <c r="A833" i="4"/>
  <c r="L832" i="4"/>
  <c r="K832" i="4"/>
  <c r="H832" i="4"/>
  <c r="G832" i="4"/>
  <c r="F832" i="4"/>
  <c r="B832" i="4"/>
  <c r="C832" i="4" s="1"/>
  <c r="A832" i="4"/>
  <c r="L831" i="4"/>
  <c r="K831" i="4"/>
  <c r="H831" i="4"/>
  <c r="G831" i="4"/>
  <c r="F831" i="4"/>
  <c r="B831" i="4"/>
  <c r="A831" i="4"/>
  <c r="L830" i="4"/>
  <c r="K830" i="4"/>
  <c r="G830" i="4"/>
  <c r="F830" i="4"/>
  <c r="B830" i="4"/>
  <c r="A830" i="4"/>
  <c r="C830" i="4" s="1"/>
  <c r="L829" i="4"/>
  <c r="K829" i="4"/>
  <c r="G829" i="4"/>
  <c r="H829" i="4" s="1"/>
  <c r="F829" i="4"/>
  <c r="B829" i="4"/>
  <c r="C829" i="4" s="1"/>
  <c r="A829" i="4"/>
  <c r="L828" i="4"/>
  <c r="K828" i="4"/>
  <c r="G828" i="4"/>
  <c r="F828" i="4"/>
  <c r="B828" i="4"/>
  <c r="A828" i="4"/>
  <c r="C828" i="4" s="1"/>
  <c r="L827" i="4"/>
  <c r="K827" i="4"/>
  <c r="G827" i="4"/>
  <c r="F827" i="4"/>
  <c r="B827" i="4"/>
  <c r="C827" i="4" s="1"/>
  <c r="A827" i="4"/>
  <c r="L826" i="4"/>
  <c r="K826" i="4"/>
  <c r="G826" i="4"/>
  <c r="H826" i="4" s="1"/>
  <c r="F826" i="4"/>
  <c r="B826" i="4"/>
  <c r="A826" i="4"/>
  <c r="L825" i="4"/>
  <c r="K825" i="4"/>
  <c r="G825" i="4"/>
  <c r="H825" i="4" s="1"/>
  <c r="F825" i="4"/>
  <c r="B825" i="4"/>
  <c r="A825" i="4"/>
  <c r="L824" i="4"/>
  <c r="K824" i="4"/>
  <c r="G824" i="4"/>
  <c r="F824" i="4"/>
  <c r="H824" i="4" s="1"/>
  <c r="B824" i="4"/>
  <c r="A824" i="4"/>
  <c r="C824" i="4" s="1"/>
  <c r="L823" i="4"/>
  <c r="M823" i="4" s="1"/>
  <c r="K823" i="4"/>
  <c r="G823" i="4"/>
  <c r="F823" i="4"/>
  <c r="H823" i="4" s="1"/>
  <c r="B823" i="4"/>
  <c r="A823" i="4"/>
  <c r="L822" i="4"/>
  <c r="M822" i="4" s="1"/>
  <c r="K822" i="4"/>
  <c r="G822" i="4"/>
  <c r="F822" i="4"/>
  <c r="H822" i="4" s="1"/>
  <c r="B822" i="4"/>
  <c r="A822" i="4"/>
  <c r="L821" i="4"/>
  <c r="M821" i="4" s="1"/>
  <c r="K821" i="4"/>
  <c r="G821" i="4"/>
  <c r="F821" i="4"/>
  <c r="H821" i="4" s="1"/>
  <c r="B821" i="4"/>
  <c r="A821" i="4"/>
  <c r="C821" i="4" s="1"/>
  <c r="L820" i="4"/>
  <c r="M820" i="4" s="1"/>
  <c r="K820" i="4"/>
  <c r="G820" i="4"/>
  <c r="F820" i="4"/>
  <c r="H820" i="4" s="1"/>
  <c r="B820" i="4"/>
  <c r="A820" i="4"/>
  <c r="L819" i="4"/>
  <c r="K819" i="4"/>
  <c r="M819" i="4" s="1"/>
  <c r="G819" i="4"/>
  <c r="F819" i="4"/>
  <c r="H819" i="4" s="1"/>
  <c r="B819" i="4"/>
  <c r="A819" i="4"/>
  <c r="L818" i="4"/>
  <c r="K818" i="4"/>
  <c r="M818" i="4" s="1"/>
  <c r="H818" i="4"/>
  <c r="G818" i="4"/>
  <c r="F818" i="4"/>
  <c r="B818" i="4"/>
  <c r="C818" i="4" s="1"/>
  <c r="A818" i="4"/>
  <c r="L817" i="4"/>
  <c r="K817" i="4"/>
  <c r="H817" i="4"/>
  <c r="G817" i="4"/>
  <c r="F817" i="4"/>
  <c r="B817" i="4"/>
  <c r="C817" i="4" s="1"/>
  <c r="A817" i="4"/>
  <c r="L816" i="4"/>
  <c r="K816" i="4"/>
  <c r="M816" i="4" s="1"/>
  <c r="H816" i="4"/>
  <c r="G816" i="4"/>
  <c r="F816" i="4"/>
  <c r="B816" i="4"/>
  <c r="C816" i="4" s="1"/>
  <c r="A816" i="4"/>
  <c r="L815" i="4"/>
  <c r="K815" i="4"/>
  <c r="M815" i="4" s="1"/>
  <c r="H815" i="4"/>
  <c r="G815" i="4"/>
  <c r="F815" i="4"/>
  <c r="B815" i="4"/>
  <c r="A815" i="4"/>
  <c r="L814" i="4"/>
  <c r="K814" i="4"/>
  <c r="M814" i="4" s="1"/>
  <c r="G814" i="4"/>
  <c r="H814" i="4" s="1"/>
  <c r="F814" i="4"/>
  <c r="B814" i="4"/>
  <c r="A814" i="4"/>
  <c r="C814" i="4" s="1"/>
  <c r="L813" i="4"/>
  <c r="K813" i="4"/>
  <c r="M813" i="4" s="1"/>
  <c r="H813" i="4"/>
  <c r="G813" i="4"/>
  <c r="F813" i="4"/>
  <c r="B813" i="4"/>
  <c r="A813" i="4"/>
  <c r="L812" i="4"/>
  <c r="K812" i="4"/>
  <c r="M812" i="4" s="1"/>
  <c r="H812" i="4"/>
  <c r="G812" i="4"/>
  <c r="F812" i="4"/>
  <c r="B812" i="4"/>
  <c r="C812" i="4" s="1"/>
  <c r="A812" i="4"/>
  <c r="M811" i="4"/>
  <c r="L811" i="4"/>
  <c r="K811" i="4"/>
  <c r="G811" i="4"/>
  <c r="F811" i="4"/>
  <c r="H811" i="4" s="1"/>
  <c r="B811" i="4"/>
  <c r="A811" i="4"/>
  <c r="L810" i="4"/>
  <c r="K810" i="4"/>
  <c r="M810" i="4" s="1"/>
  <c r="H810" i="4"/>
  <c r="G810" i="4"/>
  <c r="F810" i="4"/>
  <c r="B810" i="4"/>
  <c r="A810" i="4"/>
  <c r="L809" i="4"/>
  <c r="K809" i="4"/>
  <c r="M809" i="4" s="1"/>
  <c r="H809" i="4"/>
  <c r="G809" i="4"/>
  <c r="F809" i="4"/>
  <c r="B809" i="4"/>
  <c r="A809" i="4"/>
  <c r="L808" i="4"/>
  <c r="K808" i="4"/>
  <c r="H808" i="4"/>
  <c r="G808" i="4"/>
  <c r="F808" i="4"/>
  <c r="B808" i="4"/>
  <c r="A808" i="4"/>
  <c r="L807" i="4"/>
  <c r="K807" i="4"/>
  <c r="G807" i="4"/>
  <c r="H807" i="4" s="1"/>
  <c r="F807" i="4"/>
  <c r="B807" i="4"/>
  <c r="C807" i="4" s="1"/>
  <c r="A807" i="4"/>
  <c r="L806" i="4"/>
  <c r="K806" i="4"/>
  <c r="G806" i="4"/>
  <c r="F806" i="4"/>
  <c r="C806" i="4"/>
  <c r="B806" i="4"/>
  <c r="A806" i="4"/>
  <c r="L805" i="4"/>
  <c r="K805" i="4"/>
  <c r="M805" i="4" s="1"/>
  <c r="G805" i="4"/>
  <c r="F805" i="4"/>
  <c r="H805" i="4" s="1"/>
  <c r="B805" i="4"/>
  <c r="C805" i="4" s="1"/>
  <c r="A805" i="4"/>
  <c r="L804" i="4"/>
  <c r="K804" i="4"/>
  <c r="M804" i="4" s="1"/>
  <c r="H804" i="4"/>
  <c r="G804" i="4"/>
  <c r="F804" i="4"/>
  <c r="B804" i="4"/>
  <c r="C804" i="4" s="1"/>
  <c r="A804" i="4"/>
  <c r="L803" i="4"/>
  <c r="K803" i="4"/>
  <c r="H803" i="4"/>
  <c r="G803" i="4"/>
  <c r="F803" i="4"/>
  <c r="B803" i="4"/>
  <c r="A803" i="4"/>
  <c r="L802" i="4"/>
  <c r="K802" i="4"/>
  <c r="G802" i="4"/>
  <c r="F802" i="4"/>
  <c r="B802" i="4"/>
  <c r="A802" i="4"/>
  <c r="C802" i="4" s="1"/>
  <c r="M801" i="4"/>
  <c r="L801" i="4"/>
  <c r="K801" i="4"/>
  <c r="G801" i="4"/>
  <c r="F801" i="4"/>
  <c r="B801" i="4"/>
  <c r="C801" i="4" s="1"/>
  <c r="A801" i="4"/>
  <c r="L800" i="4"/>
  <c r="M800" i="4" s="1"/>
  <c r="K800" i="4"/>
  <c r="G800" i="4"/>
  <c r="H800" i="4" s="1"/>
  <c r="F800" i="4"/>
  <c r="B800" i="4"/>
  <c r="C800" i="4" s="1"/>
  <c r="A800" i="4"/>
  <c r="L799" i="4"/>
  <c r="K799" i="4"/>
  <c r="M799" i="4" s="1"/>
  <c r="G799" i="4"/>
  <c r="H799" i="4" s="1"/>
  <c r="F799" i="4"/>
  <c r="B799" i="4"/>
  <c r="A799" i="4"/>
  <c r="L798" i="4"/>
  <c r="K798" i="4"/>
  <c r="M798" i="4" s="1"/>
  <c r="G798" i="4"/>
  <c r="H798" i="4" s="1"/>
  <c r="F798" i="4"/>
  <c r="B798" i="4"/>
  <c r="A798" i="4"/>
  <c r="L797" i="4"/>
  <c r="K797" i="4"/>
  <c r="M797" i="4" s="1"/>
  <c r="G797" i="4"/>
  <c r="F797" i="4"/>
  <c r="H797" i="4" s="1"/>
  <c r="B797" i="4"/>
  <c r="C797" i="4" s="1"/>
  <c r="A797" i="4"/>
  <c r="L796" i="4"/>
  <c r="K796" i="4"/>
  <c r="G796" i="4"/>
  <c r="H796" i="4" s="1"/>
  <c r="F796" i="4"/>
  <c r="B796" i="4"/>
  <c r="A796" i="4"/>
  <c r="L795" i="4"/>
  <c r="M795" i="4" s="1"/>
  <c r="K795" i="4"/>
  <c r="G795" i="4"/>
  <c r="F795" i="4"/>
  <c r="H795" i="4" s="1"/>
  <c r="B795" i="4"/>
  <c r="A795" i="4"/>
  <c r="L794" i="4"/>
  <c r="K794" i="4"/>
  <c r="G794" i="4"/>
  <c r="H794" i="4" s="1"/>
  <c r="F794" i="4"/>
  <c r="B794" i="4"/>
  <c r="C794" i="4" s="1"/>
  <c r="A794" i="4"/>
  <c r="L793" i="4"/>
  <c r="K793" i="4"/>
  <c r="G793" i="4"/>
  <c r="F793" i="4"/>
  <c r="H793" i="4" s="1"/>
  <c r="B793" i="4"/>
  <c r="C793" i="4" s="1"/>
  <c r="A793" i="4"/>
  <c r="L792" i="4"/>
  <c r="M792" i="4" s="1"/>
  <c r="K792" i="4"/>
  <c r="G792" i="4"/>
  <c r="H792" i="4" s="1"/>
  <c r="F792" i="4"/>
  <c r="B792" i="4"/>
  <c r="A792" i="4"/>
  <c r="C792" i="4" s="1"/>
  <c r="L791" i="4"/>
  <c r="K791" i="4"/>
  <c r="G791" i="4"/>
  <c r="H791" i="4" s="1"/>
  <c r="F791" i="4"/>
  <c r="B791" i="4"/>
  <c r="A791" i="4"/>
  <c r="L790" i="4"/>
  <c r="M790" i="4" s="1"/>
  <c r="K790" i="4"/>
  <c r="G790" i="4"/>
  <c r="F790" i="4"/>
  <c r="B790" i="4"/>
  <c r="A790" i="4"/>
  <c r="L789" i="4"/>
  <c r="K789" i="4"/>
  <c r="M789" i="4" s="1"/>
  <c r="G789" i="4"/>
  <c r="H789" i="4" s="1"/>
  <c r="F789" i="4"/>
  <c r="B789" i="4"/>
  <c r="A789" i="4"/>
  <c r="L788" i="4"/>
  <c r="M788" i="4" s="1"/>
  <c r="K788" i="4"/>
  <c r="G788" i="4"/>
  <c r="F788" i="4"/>
  <c r="B788" i="4"/>
  <c r="A788" i="4"/>
  <c r="M787" i="4"/>
  <c r="L787" i="4"/>
  <c r="K787" i="4"/>
  <c r="G787" i="4"/>
  <c r="F787" i="4"/>
  <c r="B787" i="4"/>
  <c r="A787" i="4"/>
  <c r="L786" i="4"/>
  <c r="K786" i="4"/>
  <c r="G786" i="4"/>
  <c r="H786" i="4" s="1"/>
  <c r="F786" i="4"/>
  <c r="B786" i="4"/>
  <c r="A786" i="4"/>
  <c r="L785" i="4"/>
  <c r="K785" i="4"/>
  <c r="G785" i="4"/>
  <c r="F785" i="4"/>
  <c r="H785" i="4" s="1"/>
  <c r="B785" i="4"/>
  <c r="C785" i="4" s="1"/>
  <c r="A785" i="4"/>
  <c r="M784" i="4"/>
  <c r="L784" i="4"/>
  <c r="K784" i="4"/>
  <c r="G784" i="4"/>
  <c r="H784" i="4" s="1"/>
  <c r="F784" i="4"/>
  <c r="B784" i="4"/>
  <c r="C784" i="4" s="1"/>
  <c r="A784" i="4"/>
  <c r="L783" i="4"/>
  <c r="K783" i="4"/>
  <c r="M783" i="4" s="1"/>
  <c r="G783" i="4"/>
  <c r="F783" i="4"/>
  <c r="H783" i="4" s="1"/>
  <c r="B783" i="4"/>
  <c r="C783" i="4" s="1"/>
  <c r="A783" i="4"/>
  <c r="L782" i="4"/>
  <c r="K782" i="4"/>
  <c r="G782" i="4"/>
  <c r="H782" i="4" s="1"/>
  <c r="F782" i="4"/>
  <c r="B782" i="4"/>
  <c r="A782" i="4"/>
  <c r="C782" i="4" s="1"/>
  <c r="L781" i="4"/>
  <c r="M781" i="4" s="1"/>
  <c r="K781" i="4"/>
  <c r="G781" i="4"/>
  <c r="H781" i="4" s="1"/>
  <c r="F781" i="4"/>
  <c r="B781" i="4"/>
  <c r="C781" i="4" s="1"/>
  <c r="A781" i="4"/>
  <c r="L780" i="4"/>
  <c r="M780" i="4" s="1"/>
  <c r="K780" i="4"/>
  <c r="G780" i="4"/>
  <c r="F780" i="4"/>
  <c r="C780" i="4"/>
  <c r="B780" i="4"/>
  <c r="A780" i="4"/>
  <c r="L779" i="4"/>
  <c r="K779" i="4"/>
  <c r="G779" i="4"/>
  <c r="F779" i="4"/>
  <c r="B779" i="4"/>
  <c r="A779" i="4"/>
  <c r="L778" i="4"/>
  <c r="M778" i="4" s="1"/>
  <c r="K778" i="4"/>
  <c r="G778" i="4"/>
  <c r="F778" i="4"/>
  <c r="B778" i="4"/>
  <c r="A778" i="4"/>
  <c r="L777" i="4"/>
  <c r="M777" i="4" s="1"/>
  <c r="K777" i="4"/>
  <c r="G777" i="4"/>
  <c r="H777" i="4" s="1"/>
  <c r="F777" i="4"/>
  <c r="C777" i="4"/>
  <c r="B777" i="4"/>
  <c r="A777" i="4"/>
  <c r="L776" i="4"/>
  <c r="K776" i="4"/>
  <c r="G776" i="4"/>
  <c r="H776" i="4" s="1"/>
  <c r="F776" i="4"/>
  <c r="B776" i="4"/>
  <c r="C776" i="4" s="1"/>
  <c r="A776" i="4"/>
  <c r="M775" i="4"/>
  <c r="L775" i="4"/>
  <c r="K775" i="4"/>
  <c r="G775" i="4"/>
  <c r="H775" i="4" s="1"/>
  <c r="F775" i="4"/>
  <c r="B775" i="4"/>
  <c r="A775" i="4"/>
  <c r="L774" i="4"/>
  <c r="M774" i="4" s="1"/>
  <c r="K774" i="4"/>
  <c r="G774" i="4"/>
  <c r="F774" i="4"/>
  <c r="B774" i="4"/>
  <c r="A774" i="4"/>
  <c r="L773" i="4"/>
  <c r="K773" i="4"/>
  <c r="M773" i="4" s="1"/>
  <c r="G773" i="4"/>
  <c r="F773" i="4"/>
  <c r="H773" i="4" s="1"/>
  <c r="B773" i="4"/>
  <c r="C773" i="4" s="1"/>
  <c r="A773" i="4"/>
  <c r="L772" i="4"/>
  <c r="K772" i="4"/>
  <c r="G772" i="4"/>
  <c r="H772" i="4" s="1"/>
  <c r="F772" i="4"/>
  <c r="B772" i="4"/>
  <c r="A772" i="4"/>
  <c r="M771" i="4"/>
  <c r="L771" i="4"/>
  <c r="K771" i="4"/>
  <c r="G771" i="4"/>
  <c r="H771" i="4" s="1"/>
  <c r="F771" i="4"/>
  <c r="B771" i="4"/>
  <c r="A771" i="4"/>
  <c r="L770" i="4"/>
  <c r="K770" i="4"/>
  <c r="G770" i="4"/>
  <c r="H770" i="4" s="1"/>
  <c r="F770" i="4"/>
  <c r="C770" i="4"/>
  <c r="B770" i="4"/>
  <c r="A770" i="4"/>
  <c r="L769" i="4"/>
  <c r="K769" i="4"/>
  <c r="G769" i="4"/>
  <c r="F769" i="4"/>
  <c r="H769" i="4" s="1"/>
  <c r="B769" i="4"/>
  <c r="C769" i="4" s="1"/>
  <c r="A769" i="4"/>
  <c r="L768" i="4"/>
  <c r="K768" i="4"/>
  <c r="G768" i="4"/>
  <c r="H768" i="4" s="1"/>
  <c r="F768" i="4"/>
  <c r="B768" i="4"/>
  <c r="A768" i="4"/>
  <c r="C768" i="4" s="1"/>
  <c r="L767" i="4"/>
  <c r="M767" i="4" s="1"/>
  <c r="K767" i="4"/>
  <c r="G767" i="4"/>
  <c r="F767" i="4"/>
  <c r="B767" i="4"/>
  <c r="C767" i="4" s="1"/>
  <c r="A767" i="4"/>
  <c r="L766" i="4"/>
  <c r="K766" i="4"/>
  <c r="G766" i="4"/>
  <c r="H766" i="4" s="1"/>
  <c r="F766" i="4"/>
  <c r="B766" i="4"/>
  <c r="A766" i="4"/>
  <c r="C766" i="4" s="1"/>
  <c r="M765" i="4"/>
  <c r="L765" i="4"/>
  <c r="K765" i="4"/>
  <c r="G765" i="4"/>
  <c r="F765" i="4"/>
  <c r="B765" i="4"/>
  <c r="A765" i="4"/>
  <c r="C765" i="4" s="1"/>
  <c r="L764" i="4"/>
  <c r="M764" i="4" s="1"/>
  <c r="K764" i="4"/>
  <c r="G764" i="4"/>
  <c r="F764" i="4"/>
  <c r="C764" i="4"/>
  <c r="B764" i="4"/>
  <c r="A764" i="4"/>
  <c r="L763" i="4"/>
  <c r="M763" i="4" s="1"/>
  <c r="K763" i="4"/>
  <c r="G763" i="4"/>
  <c r="F763" i="4"/>
  <c r="B763" i="4"/>
  <c r="A763" i="4"/>
  <c r="L762" i="4"/>
  <c r="K762" i="4"/>
  <c r="G762" i="4"/>
  <c r="H762" i="4" s="1"/>
  <c r="F762" i="4"/>
  <c r="B762" i="4"/>
  <c r="A762" i="4"/>
  <c r="L761" i="4"/>
  <c r="K761" i="4"/>
  <c r="G761" i="4"/>
  <c r="F761" i="4"/>
  <c r="H761" i="4" s="1"/>
  <c r="B761" i="4"/>
  <c r="C761" i="4" s="1"/>
  <c r="A761" i="4"/>
  <c r="L760" i="4"/>
  <c r="M760" i="4" s="1"/>
  <c r="K760" i="4"/>
  <c r="G760" i="4"/>
  <c r="F760" i="4"/>
  <c r="B760" i="4"/>
  <c r="C760" i="4" s="1"/>
  <c r="A760" i="4"/>
  <c r="L759" i="4"/>
  <c r="K759" i="4"/>
  <c r="M759" i="4" s="1"/>
  <c r="G759" i="4"/>
  <c r="F759" i="4"/>
  <c r="H759" i="4" s="1"/>
  <c r="B759" i="4"/>
  <c r="C759" i="4" s="1"/>
  <c r="A759" i="4"/>
  <c r="L758" i="4"/>
  <c r="K758" i="4"/>
  <c r="G758" i="4"/>
  <c r="H758" i="4" s="1"/>
  <c r="F758" i="4"/>
  <c r="B758" i="4"/>
  <c r="A758" i="4"/>
  <c r="C758" i="4" s="1"/>
  <c r="L757" i="4"/>
  <c r="M757" i="4" s="1"/>
  <c r="K757" i="4"/>
  <c r="G757" i="4"/>
  <c r="H757" i="4" s="1"/>
  <c r="F757" i="4"/>
  <c r="B757" i="4"/>
  <c r="A757" i="4"/>
  <c r="L756" i="4"/>
  <c r="M756" i="4" s="1"/>
  <c r="K756" i="4"/>
  <c r="G756" i="4"/>
  <c r="F756" i="4"/>
  <c r="B756" i="4"/>
  <c r="A756" i="4"/>
  <c r="L755" i="4"/>
  <c r="K755" i="4"/>
  <c r="G755" i="4"/>
  <c r="H755" i="4" s="1"/>
  <c r="F755" i="4"/>
  <c r="B755" i="4"/>
  <c r="A755" i="4"/>
  <c r="L754" i="4"/>
  <c r="M754" i="4" s="1"/>
  <c r="K754" i="4"/>
  <c r="G754" i="4"/>
  <c r="F754" i="4"/>
  <c r="B754" i="4"/>
  <c r="A754" i="4"/>
  <c r="L753" i="4"/>
  <c r="K753" i="4"/>
  <c r="G753" i="4"/>
  <c r="H753" i="4" s="1"/>
  <c r="F753" i="4"/>
  <c r="B753" i="4"/>
  <c r="A753" i="4"/>
  <c r="L752" i="4"/>
  <c r="K752" i="4"/>
  <c r="G752" i="4"/>
  <c r="F752" i="4"/>
  <c r="B752" i="4"/>
  <c r="C752" i="4" s="1"/>
  <c r="A752" i="4"/>
  <c r="L751" i="4"/>
  <c r="M751" i="4" s="1"/>
  <c r="K751" i="4"/>
  <c r="G751" i="4"/>
  <c r="H751" i="4" s="1"/>
  <c r="F751" i="4"/>
  <c r="B751" i="4"/>
  <c r="A751" i="4"/>
  <c r="L750" i="4"/>
  <c r="K750" i="4"/>
  <c r="G750" i="4"/>
  <c r="F750" i="4"/>
  <c r="B750" i="4"/>
  <c r="A750" i="4"/>
  <c r="L749" i="4"/>
  <c r="K749" i="4"/>
  <c r="G749" i="4"/>
  <c r="F749" i="4"/>
  <c r="H749" i="4" s="1"/>
  <c r="B749" i="4"/>
  <c r="C749" i="4" s="1"/>
  <c r="A749" i="4"/>
  <c r="L748" i="4"/>
  <c r="M748" i="4" s="1"/>
  <c r="K748" i="4"/>
  <c r="G748" i="4"/>
  <c r="H748" i="4" s="1"/>
  <c r="F748" i="4"/>
  <c r="B748" i="4"/>
  <c r="A748" i="4"/>
  <c r="L747" i="4"/>
  <c r="M747" i="4" s="1"/>
  <c r="K747" i="4"/>
  <c r="G747" i="4"/>
  <c r="H747" i="4" s="1"/>
  <c r="F747" i="4"/>
  <c r="B747" i="4"/>
  <c r="A747" i="4"/>
  <c r="L746" i="4"/>
  <c r="K746" i="4"/>
  <c r="G746" i="4"/>
  <c r="H746" i="4" s="1"/>
  <c r="F746" i="4"/>
  <c r="B746" i="4"/>
  <c r="C746" i="4" s="1"/>
  <c r="A746" i="4"/>
  <c r="L745" i="4"/>
  <c r="K745" i="4"/>
  <c r="G745" i="4"/>
  <c r="F745" i="4"/>
  <c r="H745" i="4" s="1"/>
  <c r="B745" i="4"/>
  <c r="C745" i="4" s="1"/>
  <c r="A745" i="4"/>
  <c r="L744" i="4"/>
  <c r="M744" i="4" s="1"/>
  <c r="K744" i="4"/>
  <c r="G744" i="4"/>
  <c r="F744" i="4"/>
  <c r="B744" i="4"/>
  <c r="A744" i="4"/>
  <c r="C744" i="4" s="1"/>
  <c r="L743" i="4"/>
  <c r="M743" i="4" s="1"/>
  <c r="K743" i="4"/>
  <c r="G743" i="4"/>
  <c r="F743" i="4"/>
  <c r="B743" i="4"/>
  <c r="A743" i="4"/>
  <c r="L742" i="4"/>
  <c r="K742" i="4"/>
  <c r="G742" i="4"/>
  <c r="H742" i="4" s="1"/>
  <c r="F742" i="4"/>
  <c r="B742" i="4"/>
  <c r="A742" i="4"/>
  <c r="C742" i="4" s="1"/>
  <c r="M741" i="4"/>
  <c r="L741" i="4"/>
  <c r="K741" i="4"/>
  <c r="G741" i="4"/>
  <c r="H741" i="4" s="1"/>
  <c r="F741" i="4"/>
  <c r="B741" i="4"/>
  <c r="A741" i="4"/>
  <c r="C741" i="4" s="1"/>
  <c r="L740" i="4"/>
  <c r="K740" i="4"/>
  <c r="M740" i="4" s="1"/>
  <c r="G740" i="4"/>
  <c r="H740" i="4" s="1"/>
  <c r="F740" i="4"/>
  <c r="B740" i="4"/>
  <c r="C740" i="4" s="1"/>
  <c r="A740" i="4"/>
  <c r="L739" i="4"/>
  <c r="M739" i="4" s="1"/>
  <c r="K739" i="4"/>
  <c r="G739" i="4"/>
  <c r="H739" i="4" s="1"/>
  <c r="F739" i="4"/>
  <c r="B739" i="4"/>
  <c r="A739" i="4"/>
  <c r="L738" i="4"/>
  <c r="K738" i="4"/>
  <c r="G738" i="4"/>
  <c r="F738" i="4"/>
  <c r="B738" i="4"/>
  <c r="A738" i="4"/>
  <c r="M737" i="4"/>
  <c r="L737" i="4"/>
  <c r="K737" i="4"/>
  <c r="H737" i="4"/>
  <c r="G737" i="4"/>
  <c r="F737" i="4"/>
  <c r="B737" i="4"/>
  <c r="A737" i="4"/>
  <c r="L736" i="4"/>
  <c r="K736" i="4"/>
  <c r="G736" i="4"/>
  <c r="H736" i="4" s="1"/>
  <c r="F736" i="4"/>
  <c r="B736" i="4"/>
  <c r="C736" i="4" s="1"/>
  <c r="A736" i="4"/>
  <c r="M735" i="4"/>
  <c r="L735" i="4"/>
  <c r="K735" i="4"/>
  <c r="G735" i="4"/>
  <c r="F735" i="4"/>
  <c r="B735" i="4"/>
  <c r="C735" i="4" s="1"/>
  <c r="A735" i="4"/>
  <c r="L734" i="4"/>
  <c r="K734" i="4"/>
  <c r="G734" i="4"/>
  <c r="F734" i="4"/>
  <c r="B734" i="4"/>
  <c r="A734" i="4"/>
  <c r="L733" i="4"/>
  <c r="K733" i="4"/>
  <c r="G733" i="4"/>
  <c r="F733" i="4"/>
  <c r="H733" i="4" s="1"/>
  <c r="B733" i="4"/>
  <c r="A733" i="4"/>
  <c r="L732" i="4"/>
  <c r="K732" i="4"/>
  <c r="G732" i="4"/>
  <c r="F732" i="4"/>
  <c r="B732" i="4"/>
  <c r="A732" i="4"/>
  <c r="L731" i="4"/>
  <c r="K731" i="4"/>
  <c r="G731" i="4"/>
  <c r="F731" i="4"/>
  <c r="B731" i="4"/>
  <c r="A731" i="4"/>
  <c r="L730" i="4"/>
  <c r="M730" i="4" s="1"/>
  <c r="K730" i="4"/>
  <c r="G730" i="4"/>
  <c r="F730" i="4"/>
  <c r="H730" i="4" s="1"/>
  <c r="B730" i="4"/>
  <c r="A730" i="4"/>
  <c r="L729" i="4"/>
  <c r="K729" i="4"/>
  <c r="G729" i="4"/>
  <c r="F729" i="4"/>
  <c r="B729" i="4"/>
  <c r="C729" i="4" s="1"/>
  <c r="A729" i="4"/>
  <c r="L728" i="4"/>
  <c r="K728" i="4"/>
  <c r="G728" i="4"/>
  <c r="F728" i="4"/>
  <c r="B728" i="4"/>
  <c r="A728" i="4"/>
  <c r="L727" i="4"/>
  <c r="M727" i="4" s="1"/>
  <c r="K727" i="4"/>
  <c r="G727" i="4"/>
  <c r="H727" i="4" s="1"/>
  <c r="F727" i="4"/>
  <c r="C727" i="4"/>
  <c r="B727" i="4"/>
  <c r="A727" i="4"/>
  <c r="L726" i="4"/>
  <c r="K726" i="4"/>
  <c r="G726" i="4"/>
  <c r="H726" i="4" s="1"/>
  <c r="F726" i="4"/>
  <c r="B726" i="4"/>
  <c r="A726" i="4"/>
  <c r="L725" i="4"/>
  <c r="K725" i="4"/>
  <c r="G725" i="4"/>
  <c r="H725" i="4" s="1"/>
  <c r="F725" i="4"/>
  <c r="B725" i="4"/>
  <c r="A725" i="4"/>
  <c r="L724" i="4"/>
  <c r="M724" i="4" s="1"/>
  <c r="K724" i="4"/>
  <c r="G724" i="4"/>
  <c r="F724" i="4"/>
  <c r="B724" i="4"/>
  <c r="C724" i="4" s="1"/>
  <c r="A724" i="4"/>
  <c r="L723" i="4"/>
  <c r="M723" i="4" s="1"/>
  <c r="K723" i="4"/>
  <c r="G723" i="4"/>
  <c r="H723" i="4" s="1"/>
  <c r="F723" i="4"/>
  <c r="B723" i="4"/>
  <c r="A723" i="4"/>
  <c r="L722" i="4"/>
  <c r="M722" i="4" s="1"/>
  <c r="K722" i="4"/>
  <c r="G722" i="4"/>
  <c r="F722" i="4"/>
  <c r="C722" i="4"/>
  <c r="B722" i="4"/>
  <c r="A722" i="4"/>
  <c r="L721" i="4"/>
  <c r="K721" i="4"/>
  <c r="G721" i="4"/>
  <c r="H721" i="4" s="1"/>
  <c r="F721" i="4"/>
  <c r="B721" i="4"/>
  <c r="A721" i="4"/>
  <c r="L720" i="4"/>
  <c r="K720" i="4"/>
  <c r="G720" i="4"/>
  <c r="F720" i="4"/>
  <c r="B720" i="4"/>
  <c r="A720" i="4"/>
  <c r="L719" i="4"/>
  <c r="K719" i="4"/>
  <c r="G719" i="4"/>
  <c r="H719" i="4" s="1"/>
  <c r="F719" i="4"/>
  <c r="B719" i="4"/>
  <c r="A719" i="4"/>
  <c r="L718" i="4"/>
  <c r="M718" i="4" s="1"/>
  <c r="K718" i="4"/>
  <c r="G718" i="4"/>
  <c r="F718" i="4"/>
  <c r="B718" i="4"/>
  <c r="A718" i="4"/>
  <c r="L717" i="4"/>
  <c r="M717" i="4" s="1"/>
  <c r="K717" i="4"/>
  <c r="G717" i="4"/>
  <c r="F717" i="4"/>
  <c r="B717" i="4"/>
  <c r="C717" i="4" s="1"/>
  <c r="A717" i="4"/>
  <c r="L716" i="4"/>
  <c r="K716" i="4"/>
  <c r="G716" i="4"/>
  <c r="F716" i="4"/>
  <c r="B716" i="4"/>
  <c r="C716" i="4" s="1"/>
  <c r="A716" i="4"/>
  <c r="L715" i="4"/>
  <c r="M715" i="4" s="1"/>
  <c r="K715" i="4"/>
  <c r="G715" i="4"/>
  <c r="F715" i="4"/>
  <c r="B715" i="4"/>
  <c r="C715" i="4" s="1"/>
  <c r="A715" i="4"/>
  <c r="L714" i="4"/>
  <c r="K714" i="4"/>
  <c r="M714" i="4" s="1"/>
  <c r="G714" i="4"/>
  <c r="H714" i="4" s="1"/>
  <c r="F714" i="4"/>
  <c r="B714" i="4"/>
  <c r="A714" i="4"/>
  <c r="L713" i="4"/>
  <c r="M713" i="4" s="1"/>
  <c r="K713" i="4"/>
  <c r="G713" i="4"/>
  <c r="H713" i="4" s="1"/>
  <c r="F713" i="4"/>
  <c r="B713" i="4"/>
  <c r="A713" i="4"/>
  <c r="L712" i="4"/>
  <c r="K712" i="4"/>
  <c r="G712" i="4"/>
  <c r="F712" i="4"/>
  <c r="B712" i="4"/>
  <c r="A712" i="4"/>
  <c r="L711" i="4"/>
  <c r="K711" i="4"/>
  <c r="G711" i="4"/>
  <c r="F711" i="4"/>
  <c r="B711" i="4"/>
  <c r="A711" i="4"/>
  <c r="L710" i="4"/>
  <c r="K710" i="4"/>
  <c r="G710" i="4"/>
  <c r="F710" i="4"/>
  <c r="B710" i="4"/>
  <c r="C710" i="4" s="1"/>
  <c r="A710" i="4"/>
  <c r="L709" i="4"/>
  <c r="K709" i="4"/>
  <c r="G709" i="4"/>
  <c r="H709" i="4" s="1"/>
  <c r="F709" i="4"/>
  <c r="B709" i="4"/>
  <c r="A709" i="4"/>
  <c r="L708" i="4"/>
  <c r="K708" i="4"/>
  <c r="H708" i="4"/>
  <c r="G708" i="4"/>
  <c r="F708" i="4"/>
  <c r="B708" i="4"/>
  <c r="A708" i="4"/>
  <c r="L707" i="4"/>
  <c r="M707" i="4" s="1"/>
  <c r="K707" i="4"/>
  <c r="G707" i="4"/>
  <c r="F707" i="4"/>
  <c r="B707" i="4"/>
  <c r="A707" i="4"/>
  <c r="C707" i="4" s="1"/>
  <c r="L706" i="4"/>
  <c r="M706" i="4" s="1"/>
  <c r="K706" i="4"/>
  <c r="G706" i="4"/>
  <c r="H706" i="4" s="1"/>
  <c r="F706" i="4"/>
  <c r="B706" i="4"/>
  <c r="A706" i="4"/>
  <c r="L705" i="4"/>
  <c r="K705" i="4"/>
  <c r="M705" i="4" s="1"/>
  <c r="G705" i="4"/>
  <c r="F705" i="4"/>
  <c r="B705" i="4"/>
  <c r="C705" i="4" s="1"/>
  <c r="A705" i="4"/>
  <c r="L704" i="4"/>
  <c r="M704" i="4" s="1"/>
  <c r="K704" i="4"/>
  <c r="G704" i="4"/>
  <c r="F704" i="4"/>
  <c r="B704" i="4"/>
  <c r="C704" i="4" s="1"/>
  <c r="A704" i="4"/>
  <c r="L703" i="4"/>
  <c r="K703" i="4"/>
  <c r="G703" i="4"/>
  <c r="F703" i="4"/>
  <c r="C703" i="4"/>
  <c r="B703" i="4"/>
  <c r="A703" i="4"/>
  <c r="M702" i="4"/>
  <c r="L702" i="4"/>
  <c r="K702" i="4"/>
  <c r="G702" i="4"/>
  <c r="H702" i="4" s="1"/>
  <c r="F702" i="4"/>
  <c r="B702" i="4"/>
  <c r="A702" i="4"/>
  <c r="L701" i="4"/>
  <c r="K701" i="4"/>
  <c r="H701" i="4"/>
  <c r="G701" i="4"/>
  <c r="F701" i="4"/>
  <c r="B701" i="4"/>
  <c r="A701" i="4"/>
  <c r="L700" i="4"/>
  <c r="M700" i="4" s="1"/>
  <c r="K700" i="4"/>
  <c r="G700" i="4"/>
  <c r="H700" i="4" s="1"/>
  <c r="F700" i="4"/>
  <c r="B700" i="4"/>
  <c r="C700" i="4" s="1"/>
  <c r="A700" i="4"/>
  <c r="L699" i="4"/>
  <c r="K699" i="4"/>
  <c r="G699" i="4"/>
  <c r="F699" i="4"/>
  <c r="B699" i="4"/>
  <c r="C699" i="4" s="1"/>
  <c r="A699" i="4"/>
  <c r="L698" i="4"/>
  <c r="M698" i="4" s="1"/>
  <c r="K698" i="4"/>
  <c r="G698" i="4"/>
  <c r="F698" i="4"/>
  <c r="H698" i="4" s="1"/>
  <c r="C698" i="4"/>
  <c r="B698" i="4"/>
  <c r="A698" i="4"/>
  <c r="L697" i="4"/>
  <c r="M697" i="4" s="1"/>
  <c r="K697" i="4"/>
  <c r="G697" i="4"/>
  <c r="H697" i="4" s="1"/>
  <c r="F697" i="4"/>
  <c r="C697" i="4"/>
  <c r="B697" i="4"/>
  <c r="A697" i="4"/>
  <c r="L696" i="4"/>
  <c r="K696" i="4"/>
  <c r="H696" i="4"/>
  <c r="G696" i="4"/>
  <c r="F696" i="4"/>
  <c r="B696" i="4"/>
  <c r="C696" i="4" s="1"/>
  <c r="A696" i="4"/>
  <c r="L695" i="4"/>
  <c r="M695" i="4" s="1"/>
  <c r="K695" i="4"/>
  <c r="G695" i="4"/>
  <c r="H695" i="4" s="1"/>
  <c r="F695" i="4"/>
  <c r="B695" i="4"/>
  <c r="A695" i="4"/>
  <c r="C695" i="4" s="1"/>
  <c r="L694" i="4"/>
  <c r="M694" i="4" s="1"/>
  <c r="K694" i="4"/>
  <c r="G694" i="4"/>
  <c r="F694" i="4"/>
  <c r="B694" i="4"/>
  <c r="A694" i="4"/>
  <c r="L693" i="4"/>
  <c r="K693" i="4"/>
  <c r="G693" i="4"/>
  <c r="F693" i="4"/>
  <c r="B693" i="4"/>
  <c r="A693" i="4"/>
  <c r="C693" i="4" s="1"/>
  <c r="L692" i="4"/>
  <c r="M692" i="4" s="1"/>
  <c r="K692" i="4"/>
  <c r="G692" i="4"/>
  <c r="F692" i="4"/>
  <c r="C692" i="4"/>
  <c r="B692" i="4"/>
  <c r="A692" i="4"/>
  <c r="L691" i="4"/>
  <c r="M691" i="4" s="1"/>
  <c r="K691" i="4"/>
  <c r="G691" i="4"/>
  <c r="F691" i="4"/>
  <c r="B691" i="4"/>
  <c r="A691" i="4"/>
  <c r="L690" i="4"/>
  <c r="M690" i="4" s="1"/>
  <c r="K690" i="4"/>
  <c r="G690" i="4"/>
  <c r="F690" i="4"/>
  <c r="B690" i="4"/>
  <c r="A690" i="4"/>
  <c r="L689" i="4"/>
  <c r="M689" i="4" s="1"/>
  <c r="K689" i="4"/>
  <c r="H689" i="4"/>
  <c r="G689" i="4"/>
  <c r="F689" i="4"/>
  <c r="C689" i="4"/>
  <c r="B689" i="4"/>
  <c r="A689" i="4"/>
  <c r="L688" i="4"/>
  <c r="M688" i="4" s="1"/>
  <c r="K688" i="4"/>
  <c r="G688" i="4"/>
  <c r="F688" i="4"/>
  <c r="B688" i="4"/>
  <c r="A688" i="4"/>
  <c r="L687" i="4"/>
  <c r="M687" i="4" s="1"/>
  <c r="K687" i="4"/>
  <c r="G687" i="4"/>
  <c r="F687" i="4"/>
  <c r="C687" i="4"/>
  <c r="B687" i="4"/>
  <c r="A687" i="4"/>
  <c r="L686" i="4"/>
  <c r="K686" i="4"/>
  <c r="G686" i="4"/>
  <c r="H686" i="4" s="1"/>
  <c r="F686" i="4"/>
  <c r="B686" i="4"/>
  <c r="A686" i="4"/>
  <c r="L685" i="4"/>
  <c r="K685" i="4"/>
  <c r="H685" i="4"/>
  <c r="G685" i="4"/>
  <c r="F685" i="4"/>
  <c r="B685" i="4"/>
  <c r="C685" i="4" s="1"/>
  <c r="A685" i="4"/>
  <c r="L684" i="4"/>
  <c r="K684" i="4"/>
  <c r="G684" i="4"/>
  <c r="F684" i="4"/>
  <c r="B684" i="4"/>
  <c r="C684" i="4" s="1"/>
  <c r="A684" i="4"/>
  <c r="L683" i="4"/>
  <c r="K683" i="4"/>
  <c r="H683" i="4"/>
  <c r="G683" i="4"/>
  <c r="F683" i="4"/>
  <c r="B683" i="4"/>
  <c r="A683" i="4"/>
  <c r="L682" i="4"/>
  <c r="K682" i="4"/>
  <c r="G682" i="4"/>
  <c r="H682" i="4" s="1"/>
  <c r="F682" i="4"/>
  <c r="B682" i="4"/>
  <c r="A682" i="4"/>
  <c r="C682" i="4" s="1"/>
  <c r="L681" i="4"/>
  <c r="K681" i="4"/>
  <c r="G681" i="4"/>
  <c r="F681" i="4"/>
  <c r="C681" i="4"/>
  <c r="B681" i="4"/>
  <c r="A681" i="4"/>
  <c r="L680" i="4"/>
  <c r="K680" i="4"/>
  <c r="G680" i="4"/>
  <c r="H680" i="4" s="1"/>
  <c r="F680" i="4"/>
  <c r="B680" i="4"/>
  <c r="C680" i="4" s="1"/>
  <c r="A680" i="4"/>
  <c r="L679" i="4"/>
  <c r="M679" i="4" s="1"/>
  <c r="K679" i="4"/>
  <c r="H679" i="4"/>
  <c r="G679" i="4"/>
  <c r="F679" i="4"/>
  <c r="B679" i="4"/>
  <c r="A679" i="4"/>
  <c r="L678" i="4"/>
  <c r="M678" i="4" s="1"/>
  <c r="K678" i="4"/>
  <c r="G678" i="4"/>
  <c r="F678" i="4"/>
  <c r="H678" i="4" s="1"/>
  <c r="B678" i="4"/>
  <c r="C678" i="4" s="1"/>
  <c r="A678" i="4"/>
  <c r="L677" i="4"/>
  <c r="K677" i="4"/>
  <c r="G677" i="4"/>
  <c r="H677" i="4" s="1"/>
  <c r="F677" i="4"/>
  <c r="B677" i="4"/>
  <c r="A677" i="4"/>
  <c r="L676" i="4"/>
  <c r="K676" i="4"/>
  <c r="G676" i="4"/>
  <c r="H676" i="4" s="1"/>
  <c r="F676" i="4"/>
  <c r="B676" i="4"/>
  <c r="A676" i="4"/>
  <c r="C676" i="4" s="1"/>
  <c r="L675" i="4"/>
  <c r="K675" i="4"/>
  <c r="G675" i="4"/>
  <c r="F675" i="4"/>
  <c r="B675" i="4"/>
  <c r="C675" i="4" s="1"/>
  <c r="A675" i="4"/>
  <c r="L674" i="4"/>
  <c r="K674" i="4"/>
  <c r="H674" i="4"/>
  <c r="G674" i="4"/>
  <c r="F674" i="4"/>
  <c r="B674" i="4"/>
  <c r="A674" i="4"/>
  <c r="L673" i="4"/>
  <c r="K673" i="4"/>
  <c r="G673" i="4"/>
  <c r="F673" i="4"/>
  <c r="B673" i="4"/>
  <c r="A673" i="4"/>
  <c r="L672" i="4"/>
  <c r="K672" i="4"/>
  <c r="G672" i="4"/>
  <c r="F672" i="4"/>
  <c r="C672" i="4"/>
  <c r="B672" i="4"/>
  <c r="A672" i="4"/>
  <c r="L671" i="4"/>
  <c r="K671" i="4"/>
  <c r="G671" i="4"/>
  <c r="H671" i="4" s="1"/>
  <c r="F671" i="4"/>
  <c r="B671" i="4"/>
  <c r="A671" i="4"/>
  <c r="L670" i="4"/>
  <c r="K670" i="4"/>
  <c r="G670" i="4"/>
  <c r="F670" i="4"/>
  <c r="B670" i="4"/>
  <c r="A670" i="4"/>
  <c r="L669" i="4"/>
  <c r="K669" i="4"/>
  <c r="G669" i="4"/>
  <c r="H669" i="4" s="1"/>
  <c r="F669" i="4"/>
  <c r="B669" i="4"/>
  <c r="A669" i="4"/>
  <c r="L668" i="4"/>
  <c r="K668" i="4"/>
  <c r="G668" i="4"/>
  <c r="F668" i="4"/>
  <c r="H668" i="4" s="1"/>
  <c r="B668" i="4"/>
  <c r="C668" i="4" s="1"/>
  <c r="A668" i="4"/>
  <c r="L667" i="4"/>
  <c r="K667" i="4"/>
  <c r="G667" i="4"/>
  <c r="H667" i="4" s="1"/>
  <c r="F667" i="4"/>
  <c r="B667" i="4"/>
  <c r="A667" i="4"/>
  <c r="L666" i="4"/>
  <c r="K666" i="4"/>
  <c r="G666" i="4"/>
  <c r="F666" i="4"/>
  <c r="H666" i="4" s="1"/>
  <c r="B666" i="4"/>
  <c r="C666" i="4" s="1"/>
  <c r="A666" i="4"/>
  <c r="L665" i="4"/>
  <c r="K665" i="4"/>
  <c r="G665" i="4"/>
  <c r="H665" i="4" s="1"/>
  <c r="F665" i="4"/>
  <c r="B665" i="4"/>
  <c r="A665" i="4"/>
  <c r="L664" i="4"/>
  <c r="K664" i="4"/>
  <c r="G664" i="4"/>
  <c r="H664" i="4" s="1"/>
  <c r="F664" i="4"/>
  <c r="B664" i="4"/>
  <c r="A664" i="4"/>
  <c r="L663" i="4"/>
  <c r="K663" i="4"/>
  <c r="G663" i="4"/>
  <c r="F663" i="4"/>
  <c r="H663" i="4" s="1"/>
  <c r="B663" i="4"/>
  <c r="A663" i="4"/>
  <c r="L662" i="4"/>
  <c r="K662" i="4"/>
  <c r="G662" i="4"/>
  <c r="F662" i="4"/>
  <c r="B662" i="4"/>
  <c r="A662" i="4"/>
  <c r="C662" i="4" s="1"/>
  <c r="L661" i="4"/>
  <c r="K661" i="4"/>
  <c r="G661" i="4"/>
  <c r="F661" i="4"/>
  <c r="B661" i="4"/>
  <c r="A661" i="4"/>
  <c r="L660" i="4"/>
  <c r="K660" i="4"/>
  <c r="G660" i="4"/>
  <c r="F660" i="4"/>
  <c r="B660" i="4"/>
  <c r="C660" i="4" s="1"/>
  <c r="A660" i="4"/>
  <c r="L659" i="4"/>
  <c r="K659" i="4"/>
  <c r="G659" i="4"/>
  <c r="H659" i="4" s="1"/>
  <c r="F659" i="4"/>
  <c r="B659" i="4"/>
  <c r="A659" i="4"/>
  <c r="L658" i="4"/>
  <c r="K658" i="4"/>
  <c r="G658" i="4"/>
  <c r="H658" i="4" s="1"/>
  <c r="F658" i="4"/>
  <c r="B658" i="4"/>
  <c r="C658" i="4" s="1"/>
  <c r="A658" i="4"/>
  <c r="L657" i="4"/>
  <c r="K657" i="4"/>
  <c r="G657" i="4"/>
  <c r="H657" i="4" s="1"/>
  <c r="F657" i="4"/>
  <c r="B657" i="4"/>
  <c r="A657" i="4"/>
  <c r="L656" i="4"/>
  <c r="K656" i="4"/>
  <c r="G656" i="4"/>
  <c r="F656" i="4"/>
  <c r="H656" i="4" s="1"/>
  <c r="B656" i="4"/>
  <c r="C656" i="4" s="1"/>
  <c r="A656" i="4"/>
  <c r="L655" i="4"/>
  <c r="K655" i="4"/>
  <c r="G655" i="4"/>
  <c r="F655" i="4"/>
  <c r="B655" i="4"/>
  <c r="C655" i="4" s="1"/>
  <c r="A655" i="4"/>
  <c r="L654" i="4"/>
  <c r="K654" i="4"/>
  <c r="G654" i="4"/>
  <c r="H654" i="4" s="1"/>
  <c r="F654" i="4"/>
  <c r="B654" i="4"/>
  <c r="A654" i="4"/>
  <c r="L653" i="4"/>
  <c r="M653" i="4" s="1"/>
  <c r="K653" i="4"/>
  <c r="G653" i="4"/>
  <c r="F653" i="4"/>
  <c r="B653" i="4"/>
  <c r="C653" i="4" s="1"/>
  <c r="A653" i="4"/>
  <c r="L652" i="4"/>
  <c r="M652" i="4" s="1"/>
  <c r="K652" i="4"/>
  <c r="H652" i="4"/>
  <c r="G652" i="4"/>
  <c r="F652" i="4"/>
  <c r="B652" i="4"/>
  <c r="C652" i="4" s="1"/>
  <c r="A652" i="4"/>
  <c r="L651" i="4"/>
  <c r="K651" i="4"/>
  <c r="G651" i="4"/>
  <c r="F651" i="4"/>
  <c r="H651" i="4" s="1"/>
  <c r="B651" i="4"/>
  <c r="C651" i="4" s="1"/>
  <c r="A651" i="4"/>
  <c r="L650" i="4"/>
  <c r="K650" i="4"/>
  <c r="G650" i="4"/>
  <c r="F650" i="4"/>
  <c r="B650" i="4"/>
  <c r="A650" i="4"/>
  <c r="L649" i="4"/>
  <c r="K649" i="4"/>
  <c r="G649" i="4"/>
  <c r="H649" i="4" s="1"/>
  <c r="F649" i="4"/>
  <c r="B649" i="4"/>
  <c r="C649" i="4" s="1"/>
  <c r="A649" i="4"/>
  <c r="L648" i="4"/>
  <c r="K648" i="4"/>
  <c r="G648" i="4"/>
  <c r="F648" i="4"/>
  <c r="B648" i="4"/>
  <c r="A648" i="4"/>
  <c r="L647" i="4"/>
  <c r="M647" i="4" s="1"/>
  <c r="K647" i="4"/>
  <c r="G647" i="4"/>
  <c r="F647" i="4"/>
  <c r="B647" i="4"/>
  <c r="A647" i="4"/>
  <c r="C647" i="4" s="1"/>
  <c r="L646" i="4"/>
  <c r="K646" i="4"/>
  <c r="G646" i="4"/>
  <c r="F646" i="4"/>
  <c r="B646" i="4"/>
  <c r="A646" i="4"/>
  <c r="L645" i="4"/>
  <c r="K645" i="4"/>
  <c r="G645" i="4"/>
  <c r="F645" i="4"/>
  <c r="B645" i="4"/>
  <c r="A645" i="4"/>
  <c r="L644" i="4"/>
  <c r="K644" i="4"/>
  <c r="G644" i="4"/>
  <c r="F644" i="4"/>
  <c r="H644" i="4" s="1"/>
  <c r="B644" i="4"/>
  <c r="C644" i="4" s="1"/>
  <c r="A644" i="4"/>
  <c r="L643" i="4"/>
  <c r="K643" i="4"/>
  <c r="G643" i="4"/>
  <c r="F643" i="4"/>
  <c r="B643" i="4"/>
  <c r="A643" i="4"/>
  <c r="L642" i="4"/>
  <c r="M642" i="4" s="1"/>
  <c r="K642" i="4"/>
  <c r="G642" i="4"/>
  <c r="F642" i="4"/>
  <c r="B642" i="4"/>
  <c r="C642" i="4" s="1"/>
  <c r="A642" i="4"/>
  <c r="L641" i="4"/>
  <c r="K641" i="4"/>
  <c r="G641" i="4"/>
  <c r="F641" i="4"/>
  <c r="B641" i="4"/>
  <c r="A641" i="4"/>
  <c r="L640" i="4"/>
  <c r="K640" i="4"/>
  <c r="G640" i="4"/>
  <c r="H640" i="4" s="1"/>
  <c r="F640" i="4"/>
  <c r="B640" i="4"/>
  <c r="A640" i="4"/>
  <c r="C640" i="4" s="1"/>
  <c r="L639" i="4"/>
  <c r="K639" i="4"/>
  <c r="G639" i="4"/>
  <c r="H639" i="4" s="1"/>
  <c r="F639" i="4"/>
  <c r="C639" i="4"/>
  <c r="B639" i="4"/>
  <c r="A639" i="4"/>
  <c r="L638" i="4"/>
  <c r="K638" i="4"/>
  <c r="G638" i="4"/>
  <c r="F638" i="4"/>
  <c r="H638" i="4" s="1"/>
  <c r="B638" i="4"/>
  <c r="A638" i="4"/>
  <c r="L637" i="4"/>
  <c r="K637" i="4"/>
  <c r="G637" i="4"/>
  <c r="H637" i="4" s="1"/>
  <c r="F637" i="4"/>
  <c r="B637" i="4"/>
  <c r="A637" i="4"/>
  <c r="L636" i="4"/>
  <c r="M636" i="4" s="1"/>
  <c r="K636" i="4"/>
  <c r="G636" i="4"/>
  <c r="F636" i="4"/>
  <c r="H636" i="4" s="1"/>
  <c r="B636" i="4"/>
  <c r="A636" i="4"/>
  <c r="C636" i="4" s="1"/>
  <c r="L635" i="4"/>
  <c r="K635" i="4"/>
  <c r="G635" i="4"/>
  <c r="F635" i="4"/>
  <c r="B635" i="4"/>
  <c r="C635" i="4" s="1"/>
  <c r="A635" i="4"/>
  <c r="L634" i="4"/>
  <c r="K634" i="4"/>
  <c r="G634" i="4"/>
  <c r="F634" i="4"/>
  <c r="B634" i="4"/>
  <c r="A634" i="4"/>
  <c r="L633" i="4"/>
  <c r="K633" i="4"/>
  <c r="G633" i="4"/>
  <c r="F633" i="4"/>
  <c r="H633" i="4" s="1"/>
  <c r="B633" i="4"/>
  <c r="A633" i="4"/>
  <c r="L632" i="4"/>
  <c r="K632" i="4"/>
  <c r="G632" i="4"/>
  <c r="F632" i="4"/>
  <c r="H632" i="4" s="1"/>
  <c r="B632" i="4"/>
  <c r="C632" i="4" s="1"/>
  <c r="A632" i="4"/>
  <c r="L631" i="4"/>
  <c r="M631" i="4" s="1"/>
  <c r="K631" i="4"/>
  <c r="G631" i="4"/>
  <c r="H631" i="4" s="1"/>
  <c r="F631" i="4"/>
  <c r="B631" i="4"/>
  <c r="A631" i="4"/>
  <c r="L630" i="4"/>
  <c r="K630" i="4"/>
  <c r="G630" i="4"/>
  <c r="F630" i="4"/>
  <c r="B630" i="4"/>
  <c r="A630" i="4"/>
  <c r="L629" i="4"/>
  <c r="K629" i="4"/>
  <c r="G629" i="4"/>
  <c r="F629" i="4"/>
  <c r="B629" i="4"/>
  <c r="A629" i="4"/>
  <c r="C629" i="4" s="1"/>
  <c r="L628" i="4"/>
  <c r="K628" i="4"/>
  <c r="G628" i="4"/>
  <c r="F628" i="4"/>
  <c r="H628" i="4" s="1"/>
  <c r="C628" i="4"/>
  <c r="B628" i="4"/>
  <c r="A628" i="4"/>
  <c r="L627" i="4"/>
  <c r="K627" i="4"/>
  <c r="G627" i="4"/>
  <c r="F627" i="4"/>
  <c r="B627" i="4"/>
  <c r="A627" i="4"/>
  <c r="L626" i="4"/>
  <c r="K626" i="4"/>
  <c r="G626" i="4"/>
  <c r="H626" i="4" s="1"/>
  <c r="F626" i="4"/>
  <c r="B626" i="4"/>
  <c r="C626" i="4" s="1"/>
  <c r="A626" i="4"/>
  <c r="L625" i="4"/>
  <c r="K625" i="4"/>
  <c r="G625" i="4"/>
  <c r="F625" i="4"/>
  <c r="B625" i="4"/>
  <c r="A625" i="4"/>
  <c r="C625" i="4" s="1"/>
  <c r="L624" i="4"/>
  <c r="M624" i="4" s="1"/>
  <c r="K624" i="4"/>
  <c r="G624" i="4"/>
  <c r="F624" i="4"/>
  <c r="B624" i="4"/>
  <c r="C624" i="4" s="1"/>
  <c r="A624" i="4"/>
  <c r="L623" i="4"/>
  <c r="M623" i="4" s="1"/>
  <c r="K623" i="4"/>
  <c r="G623" i="4"/>
  <c r="F623" i="4"/>
  <c r="B623" i="4"/>
  <c r="A623" i="4"/>
  <c r="L622" i="4"/>
  <c r="K622" i="4"/>
  <c r="G622" i="4"/>
  <c r="F622" i="4"/>
  <c r="B622" i="4"/>
  <c r="C622" i="4" s="1"/>
  <c r="A622" i="4"/>
  <c r="L621" i="4"/>
  <c r="K621" i="4"/>
  <c r="G621" i="4"/>
  <c r="F621" i="4"/>
  <c r="H621" i="4" s="1"/>
  <c r="B621" i="4"/>
  <c r="A621" i="4"/>
  <c r="L620" i="4"/>
  <c r="K620" i="4"/>
  <c r="H620" i="4"/>
  <c r="G620" i="4"/>
  <c r="F620" i="4"/>
  <c r="B620" i="4"/>
  <c r="A620" i="4"/>
  <c r="L619" i="4"/>
  <c r="K619" i="4"/>
  <c r="G619" i="4"/>
  <c r="H619" i="4" s="1"/>
  <c r="F619" i="4"/>
  <c r="B619" i="4"/>
  <c r="A619" i="4"/>
  <c r="L618" i="4"/>
  <c r="K618" i="4"/>
  <c r="G618" i="4"/>
  <c r="H618" i="4" s="1"/>
  <c r="F618" i="4"/>
  <c r="B618" i="4"/>
  <c r="A618" i="4"/>
  <c r="L617" i="4"/>
  <c r="K617" i="4"/>
  <c r="G617" i="4"/>
  <c r="H617" i="4" s="1"/>
  <c r="F617" i="4"/>
  <c r="B617" i="4"/>
  <c r="A617" i="4"/>
  <c r="L616" i="4"/>
  <c r="K616" i="4"/>
  <c r="G616" i="4"/>
  <c r="F616" i="4"/>
  <c r="H616" i="4" s="1"/>
  <c r="C616" i="4"/>
  <c r="B616" i="4"/>
  <c r="A616" i="4"/>
  <c r="L615" i="4"/>
  <c r="M615" i="4" s="1"/>
  <c r="K615" i="4"/>
  <c r="G615" i="4"/>
  <c r="H615" i="4" s="1"/>
  <c r="F615" i="4"/>
  <c r="B615" i="4"/>
  <c r="C615" i="4" s="1"/>
  <c r="A615" i="4"/>
  <c r="L614" i="4"/>
  <c r="K614" i="4"/>
  <c r="G614" i="4"/>
  <c r="F614" i="4"/>
  <c r="B614" i="4"/>
  <c r="A614" i="4"/>
  <c r="C614" i="4" s="1"/>
  <c r="L613" i="4"/>
  <c r="K613" i="4"/>
  <c r="G613" i="4"/>
  <c r="F613" i="4"/>
  <c r="B613" i="4"/>
  <c r="C613" i="4" s="1"/>
  <c r="A613" i="4"/>
  <c r="L612" i="4"/>
  <c r="K612" i="4"/>
  <c r="H612" i="4"/>
  <c r="G612" i="4"/>
  <c r="F612" i="4"/>
  <c r="B612" i="4"/>
  <c r="C612" i="4" s="1"/>
  <c r="A612" i="4"/>
  <c r="L611" i="4"/>
  <c r="M611" i="4" s="1"/>
  <c r="K611" i="4"/>
  <c r="G611" i="4"/>
  <c r="F611" i="4"/>
  <c r="B611" i="4"/>
  <c r="A611" i="4"/>
  <c r="L610" i="4"/>
  <c r="K610" i="4"/>
  <c r="G610" i="4"/>
  <c r="F610" i="4"/>
  <c r="B610" i="4"/>
  <c r="C610" i="4" s="1"/>
  <c r="A610" i="4"/>
  <c r="L609" i="4"/>
  <c r="K609" i="4"/>
  <c r="G609" i="4"/>
  <c r="F609" i="4"/>
  <c r="B609" i="4"/>
  <c r="A609" i="4"/>
  <c r="C609" i="4" s="1"/>
  <c r="L608" i="4"/>
  <c r="M608" i="4" s="1"/>
  <c r="K608" i="4"/>
  <c r="G608" i="4"/>
  <c r="F608" i="4"/>
  <c r="H608" i="4" s="1"/>
  <c r="B608" i="4"/>
  <c r="C608" i="4" s="1"/>
  <c r="A608" i="4"/>
  <c r="L607" i="4"/>
  <c r="K607" i="4"/>
  <c r="G607" i="4"/>
  <c r="F607" i="4"/>
  <c r="B607" i="4"/>
  <c r="A607" i="4"/>
  <c r="L606" i="4"/>
  <c r="K606" i="4"/>
  <c r="G606" i="4"/>
  <c r="H606" i="4" s="1"/>
  <c r="F606" i="4"/>
  <c r="B606" i="4"/>
  <c r="A606" i="4"/>
  <c r="L605" i="4"/>
  <c r="K605" i="4"/>
  <c r="G605" i="4"/>
  <c r="F605" i="4"/>
  <c r="B605" i="4"/>
  <c r="A605" i="4"/>
  <c r="C605" i="4" s="1"/>
  <c r="L604" i="4"/>
  <c r="K604" i="4"/>
  <c r="G604" i="4"/>
  <c r="H604" i="4" s="1"/>
  <c r="F604" i="4"/>
  <c r="C604" i="4"/>
  <c r="B604" i="4"/>
  <c r="A604" i="4"/>
  <c r="L603" i="4"/>
  <c r="M603" i="4" s="1"/>
  <c r="K603" i="4"/>
  <c r="G603" i="4"/>
  <c r="F603" i="4"/>
  <c r="H603" i="4" s="1"/>
  <c r="B603" i="4"/>
  <c r="C603" i="4" s="1"/>
  <c r="A603" i="4"/>
  <c r="L602" i="4"/>
  <c r="K602" i="4"/>
  <c r="G602" i="4"/>
  <c r="F602" i="4"/>
  <c r="B602" i="4"/>
  <c r="C602" i="4" s="1"/>
  <c r="A602" i="4"/>
  <c r="L601" i="4"/>
  <c r="K601" i="4"/>
  <c r="G601" i="4"/>
  <c r="F601" i="4"/>
  <c r="B601" i="4"/>
  <c r="A601" i="4"/>
  <c r="L600" i="4"/>
  <c r="K600" i="4"/>
  <c r="G600" i="4"/>
  <c r="F600" i="4"/>
  <c r="B600" i="4"/>
  <c r="C600" i="4" s="1"/>
  <c r="A600" i="4"/>
  <c r="L599" i="4"/>
  <c r="K599" i="4"/>
  <c r="G599" i="4"/>
  <c r="F599" i="4"/>
  <c r="B599" i="4"/>
  <c r="A599" i="4"/>
  <c r="L598" i="4"/>
  <c r="K598" i="4"/>
  <c r="G598" i="4"/>
  <c r="F598" i="4"/>
  <c r="B598" i="4"/>
  <c r="C598" i="4" s="1"/>
  <c r="A598" i="4"/>
  <c r="L597" i="4"/>
  <c r="K597" i="4"/>
  <c r="G597" i="4"/>
  <c r="F597" i="4"/>
  <c r="B597" i="4"/>
  <c r="A597" i="4"/>
  <c r="M596" i="4"/>
  <c r="L596" i="4"/>
  <c r="K596" i="4"/>
  <c r="G596" i="4"/>
  <c r="F596" i="4"/>
  <c r="B596" i="4"/>
  <c r="A596" i="4"/>
  <c r="L595" i="4"/>
  <c r="K595" i="4"/>
  <c r="G595" i="4"/>
  <c r="F595" i="4"/>
  <c r="B595" i="4"/>
  <c r="A595" i="4"/>
  <c r="L594" i="4"/>
  <c r="K594" i="4"/>
  <c r="G594" i="4"/>
  <c r="F594" i="4"/>
  <c r="B594" i="4"/>
  <c r="C594" i="4" s="1"/>
  <c r="A594" i="4"/>
  <c r="L593" i="4"/>
  <c r="K593" i="4"/>
  <c r="M593" i="4" s="1"/>
  <c r="G593" i="4"/>
  <c r="H593" i="4" s="1"/>
  <c r="F593" i="4"/>
  <c r="B593" i="4"/>
  <c r="A593" i="4"/>
  <c r="C593" i="4" s="1"/>
  <c r="L592" i="4"/>
  <c r="M592" i="4" s="1"/>
  <c r="K592" i="4"/>
  <c r="G592" i="4"/>
  <c r="F592" i="4"/>
  <c r="B592" i="4"/>
  <c r="A592" i="4"/>
  <c r="L591" i="4"/>
  <c r="K591" i="4"/>
  <c r="G591" i="4"/>
  <c r="F591" i="4"/>
  <c r="B591" i="4"/>
  <c r="A591" i="4"/>
  <c r="M590" i="4"/>
  <c r="L590" i="4"/>
  <c r="K590" i="4"/>
  <c r="G590" i="4"/>
  <c r="H590" i="4" s="1"/>
  <c r="F590" i="4"/>
  <c r="B590" i="4"/>
  <c r="A590" i="4"/>
  <c r="C590" i="4" s="1"/>
  <c r="L589" i="4"/>
  <c r="M589" i="4" s="1"/>
  <c r="K589" i="4"/>
  <c r="G589" i="4"/>
  <c r="F589" i="4"/>
  <c r="B589" i="4"/>
  <c r="A589" i="4"/>
  <c r="L588" i="4"/>
  <c r="M588" i="4" s="1"/>
  <c r="K588" i="4"/>
  <c r="G588" i="4"/>
  <c r="F588" i="4"/>
  <c r="B588" i="4"/>
  <c r="A588" i="4"/>
  <c r="L587" i="4"/>
  <c r="K587" i="4"/>
  <c r="G587" i="4"/>
  <c r="F587" i="4"/>
  <c r="B587" i="4"/>
  <c r="A587" i="4"/>
  <c r="L586" i="4"/>
  <c r="M586" i="4" s="1"/>
  <c r="K586" i="4"/>
  <c r="G586" i="4"/>
  <c r="F586" i="4"/>
  <c r="B586" i="4"/>
  <c r="C586" i="4" s="1"/>
  <c r="A586" i="4"/>
  <c r="L585" i="4"/>
  <c r="K585" i="4"/>
  <c r="G585" i="4"/>
  <c r="F585" i="4"/>
  <c r="B585" i="4"/>
  <c r="A585" i="4"/>
  <c r="M584" i="4"/>
  <c r="L584" i="4"/>
  <c r="K584" i="4"/>
  <c r="G584" i="4"/>
  <c r="F584" i="4"/>
  <c r="B584" i="4"/>
  <c r="A584" i="4"/>
  <c r="C584" i="4" s="1"/>
  <c r="L583" i="4"/>
  <c r="M583" i="4" s="1"/>
  <c r="K583" i="4"/>
  <c r="G583" i="4"/>
  <c r="F583" i="4"/>
  <c r="B583" i="4"/>
  <c r="C583" i="4" s="1"/>
  <c r="A583" i="4"/>
  <c r="L582" i="4"/>
  <c r="K582" i="4"/>
  <c r="G582" i="4"/>
  <c r="F582" i="4"/>
  <c r="B582" i="4"/>
  <c r="A582" i="4"/>
  <c r="L581" i="4"/>
  <c r="K581" i="4"/>
  <c r="G581" i="4"/>
  <c r="F581" i="4"/>
  <c r="C581" i="4"/>
  <c r="B581" i="4"/>
  <c r="A581" i="4"/>
  <c r="L580" i="4"/>
  <c r="K580" i="4"/>
  <c r="G580" i="4"/>
  <c r="F580" i="4"/>
  <c r="B580" i="4"/>
  <c r="A580" i="4"/>
  <c r="L579" i="4"/>
  <c r="K579" i="4"/>
  <c r="G579" i="4"/>
  <c r="F579" i="4"/>
  <c r="B579" i="4"/>
  <c r="C579" i="4" s="1"/>
  <c r="A579" i="4"/>
  <c r="L578" i="4"/>
  <c r="K578" i="4"/>
  <c r="M578" i="4" s="1"/>
  <c r="G578" i="4"/>
  <c r="F578" i="4"/>
  <c r="B578" i="4"/>
  <c r="A578" i="4"/>
  <c r="L577" i="4"/>
  <c r="M577" i="4" s="1"/>
  <c r="K577" i="4"/>
  <c r="G577" i="4"/>
  <c r="F577" i="4"/>
  <c r="B577" i="4"/>
  <c r="A577" i="4"/>
  <c r="L576" i="4"/>
  <c r="K576" i="4"/>
  <c r="G576" i="4"/>
  <c r="F576" i="4"/>
  <c r="B576" i="4"/>
  <c r="C576" i="4" s="1"/>
  <c r="A576" i="4"/>
  <c r="L575" i="4"/>
  <c r="K575" i="4"/>
  <c r="G575" i="4"/>
  <c r="F575" i="4"/>
  <c r="B575" i="4"/>
  <c r="A575" i="4"/>
  <c r="C575" i="4" s="1"/>
  <c r="L574" i="4"/>
  <c r="M574" i="4" s="1"/>
  <c r="K574" i="4"/>
  <c r="G574" i="4"/>
  <c r="F574" i="4"/>
  <c r="B574" i="4"/>
  <c r="A574" i="4"/>
  <c r="L573" i="4"/>
  <c r="M573" i="4" s="1"/>
  <c r="K573" i="4"/>
  <c r="G573" i="4"/>
  <c r="F573" i="4"/>
  <c r="B573" i="4"/>
  <c r="A573" i="4"/>
  <c r="M572" i="4"/>
  <c r="L572" i="4"/>
  <c r="K572" i="4"/>
  <c r="G572" i="4"/>
  <c r="H572" i="4" s="1"/>
  <c r="F572" i="4"/>
  <c r="B572" i="4"/>
  <c r="A572" i="4"/>
  <c r="C572" i="4" s="1"/>
  <c r="M571" i="4"/>
  <c r="L571" i="4"/>
  <c r="K571" i="4"/>
  <c r="G571" i="4"/>
  <c r="F571" i="4"/>
  <c r="B571" i="4"/>
  <c r="C571" i="4" s="1"/>
  <c r="A571" i="4"/>
  <c r="L570" i="4"/>
  <c r="K570" i="4"/>
  <c r="G570" i="4"/>
  <c r="F570" i="4"/>
  <c r="B570" i="4"/>
  <c r="C570" i="4" s="1"/>
  <c r="A570" i="4"/>
  <c r="L569" i="4"/>
  <c r="K569" i="4"/>
  <c r="G569" i="4"/>
  <c r="F569" i="4"/>
  <c r="C569" i="4"/>
  <c r="B569" i="4"/>
  <c r="A569" i="4"/>
  <c r="L568" i="4"/>
  <c r="M568" i="4" s="1"/>
  <c r="K568" i="4"/>
  <c r="G568" i="4"/>
  <c r="F568" i="4"/>
  <c r="B568" i="4"/>
  <c r="C568" i="4" s="1"/>
  <c r="A568" i="4"/>
  <c r="L567" i="4"/>
  <c r="K567" i="4"/>
  <c r="G567" i="4"/>
  <c r="F567" i="4"/>
  <c r="B567" i="4"/>
  <c r="A567" i="4"/>
  <c r="L566" i="4"/>
  <c r="K566" i="4"/>
  <c r="M566" i="4" s="1"/>
  <c r="G566" i="4"/>
  <c r="H566" i="4" s="1"/>
  <c r="F566" i="4"/>
  <c r="B566" i="4"/>
  <c r="A566" i="4"/>
  <c r="L565" i="4"/>
  <c r="K565" i="4"/>
  <c r="G565" i="4"/>
  <c r="F565" i="4"/>
  <c r="B565" i="4"/>
  <c r="A565" i="4"/>
  <c r="L564" i="4"/>
  <c r="K564" i="4"/>
  <c r="G564" i="4"/>
  <c r="F564" i="4"/>
  <c r="B564" i="4"/>
  <c r="C564" i="4" s="1"/>
  <c r="A564" i="4"/>
  <c r="L563" i="4"/>
  <c r="K563" i="4"/>
  <c r="M563" i="4" s="1"/>
  <c r="G563" i="4"/>
  <c r="F563" i="4"/>
  <c r="B563" i="4"/>
  <c r="A563" i="4"/>
  <c r="C563" i="4" s="1"/>
  <c r="L562" i="4"/>
  <c r="M562" i="4" s="1"/>
  <c r="K562" i="4"/>
  <c r="G562" i="4"/>
  <c r="F562" i="4"/>
  <c r="B562" i="4"/>
  <c r="A562" i="4"/>
  <c r="L561" i="4"/>
  <c r="K561" i="4"/>
  <c r="G561" i="4"/>
  <c r="F561" i="4"/>
  <c r="B561" i="4"/>
  <c r="A561" i="4"/>
  <c r="M560" i="4"/>
  <c r="L560" i="4"/>
  <c r="K560" i="4"/>
  <c r="G560" i="4"/>
  <c r="H560" i="4" s="1"/>
  <c r="F560" i="4"/>
  <c r="B560" i="4"/>
  <c r="A560" i="4"/>
  <c r="C560" i="4" s="1"/>
  <c r="L559" i="4"/>
  <c r="M559" i="4" s="1"/>
  <c r="K559" i="4"/>
  <c r="G559" i="4"/>
  <c r="F559" i="4"/>
  <c r="B559" i="4"/>
  <c r="A559" i="4"/>
  <c r="L558" i="4"/>
  <c r="K558" i="4"/>
  <c r="G558" i="4"/>
  <c r="F558" i="4"/>
  <c r="B558" i="4"/>
  <c r="A558" i="4"/>
  <c r="L557" i="4"/>
  <c r="K557" i="4"/>
  <c r="G557" i="4"/>
  <c r="F557" i="4"/>
  <c r="B557" i="4"/>
  <c r="A557" i="4"/>
  <c r="C557" i="4" s="1"/>
  <c r="L556" i="4"/>
  <c r="M556" i="4" s="1"/>
  <c r="K556" i="4"/>
  <c r="G556" i="4"/>
  <c r="F556" i="4"/>
  <c r="B556" i="4"/>
  <c r="C556" i="4" s="1"/>
  <c r="A556" i="4"/>
  <c r="L555" i="4"/>
  <c r="K555" i="4"/>
  <c r="G555" i="4"/>
  <c r="F555" i="4"/>
  <c r="B555" i="4"/>
  <c r="A555" i="4"/>
  <c r="M554" i="4"/>
  <c r="L554" i="4"/>
  <c r="K554" i="4"/>
  <c r="G554" i="4"/>
  <c r="F554" i="4"/>
  <c r="B554" i="4"/>
  <c r="A554" i="4"/>
  <c r="C554" i="4" s="1"/>
  <c r="L553" i="4"/>
  <c r="M553" i="4" s="1"/>
  <c r="K553" i="4"/>
  <c r="G553" i="4"/>
  <c r="F553" i="4"/>
  <c r="B553" i="4"/>
  <c r="C553" i="4" s="1"/>
  <c r="A553" i="4"/>
  <c r="L552" i="4"/>
  <c r="K552" i="4"/>
  <c r="G552" i="4"/>
  <c r="F552" i="4"/>
  <c r="B552" i="4"/>
  <c r="A552" i="4"/>
  <c r="L551" i="4"/>
  <c r="K551" i="4"/>
  <c r="G551" i="4"/>
  <c r="F551" i="4"/>
  <c r="C551" i="4"/>
  <c r="B551" i="4"/>
  <c r="A551" i="4"/>
  <c r="L550" i="4"/>
  <c r="K550" i="4"/>
  <c r="G550" i="4"/>
  <c r="F550" i="4"/>
  <c r="B550" i="4"/>
  <c r="A550" i="4"/>
  <c r="L549" i="4"/>
  <c r="K549" i="4"/>
  <c r="G549" i="4"/>
  <c r="F549" i="4"/>
  <c r="B549" i="4"/>
  <c r="C549" i="4" s="1"/>
  <c r="A549" i="4"/>
  <c r="L548" i="4"/>
  <c r="K548" i="4"/>
  <c r="M548" i="4" s="1"/>
  <c r="G548" i="4"/>
  <c r="F548" i="4"/>
  <c r="B548" i="4"/>
  <c r="A548" i="4"/>
  <c r="L547" i="4"/>
  <c r="M547" i="4" s="1"/>
  <c r="K547" i="4"/>
  <c r="G547" i="4"/>
  <c r="F547" i="4"/>
  <c r="B547" i="4"/>
  <c r="A547" i="4"/>
  <c r="L546" i="4"/>
  <c r="M546" i="4" s="1"/>
  <c r="K546" i="4"/>
  <c r="G546" i="4"/>
  <c r="F546" i="4"/>
  <c r="B546" i="4"/>
  <c r="A546" i="4"/>
  <c r="L545" i="4"/>
  <c r="K545" i="4"/>
  <c r="G545" i="4"/>
  <c r="F545" i="4"/>
  <c r="B545" i="4"/>
  <c r="A545" i="4"/>
  <c r="C545" i="4" s="1"/>
  <c r="L544" i="4"/>
  <c r="K544" i="4"/>
  <c r="G544" i="4"/>
  <c r="F544" i="4"/>
  <c r="B544" i="4"/>
  <c r="A544" i="4"/>
  <c r="L543" i="4"/>
  <c r="M543" i="4" s="1"/>
  <c r="K543" i="4"/>
  <c r="G543" i="4"/>
  <c r="F543" i="4"/>
  <c r="B543" i="4"/>
  <c r="A543" i="4"/>
  <c r="L542" i="4"/>
  <c r="K542" i="4"/>
  <c r="M542" i="4" s="1"/>
  <c r="G542" i="4"/>
  <c r="F542" i="4"/>
  <c r="B542" i="4"/>
  <c r="A542" i="4"/>
  <c r="C542" i="4" s="1"/>
  <c r="L541" i="4"/>
  <c r="M541" i="4" s="1"/>
  <c r="K541" i="4"/>
  <c r="G541" i="4"/>
  <c r="F541" i="4"/>
  <c r="B541" i="4"/>
  <c r="C541" i="4" s="1"/>
  <c r="A541" i="4"/>
  <c r="L540" i="4"/>
  <c r="K540" i="4"/>
  <c r="G540" i="4"/>
  <c r="F540" i="4"/>
  <c r="B540" i="4"/>
  <c r="A540" i="4"/>
  <c r="L539" i="4"/>
  <c r="K539" i="4"/>
  <c r="G539" i="4"/>
  <c r="F539" i="4"/>
  <c r="C539" i="4"/>
  <c r="B539" i="4"/>
  <c r="A539" i="4"/>
  <c r="L538" i="4"/>
  <c r="M538" i="4" s="1"/>
  <c r="K538" i="4"/>
  <c r="G538" i="4"/>
  <c r="F538" i="4"/>
  <c r="B538" i="4"/>
  <c r="A538" i="4"/>
  <c r="L537" i="4"/>
  <c r="K537" i="4"/>
  <c r="G537" i="4"/>
  <c r="F537" i="4"/>
  <c r="B537" i="4"/>
  <c r="A537" i="4"/>
  <c r="M536" i="4"/>
  <c r="L536" i="4"/>
  <c r="K536" i="4"/>
  <c r="G536" i="4"/>
  <c r="F536" i="4"/>
  <c r="B536" i="4"/>
  <c r="A536" i="4"/>
  <c r="L535" i="4"/>
  <c r="K535" i="4"/>
  <c r="G535" i="4"/>
  <c r="F535" i="4"/>
  <c r="B535" i="4"/>
  <c r="A535" i="4"/>
  <c r="L534" i="4"/>
  <c r="K534" i="4"/>
  <c r="G534" i="4"/>
  <c r="F534" i="4"/>
  <c r="B534" i="4"/>
  <c r="A534" i="4"/>
  <c r="L533" i="4"/>
  <c r="K533" i="4"/>
  <c r="M533" i="4" s="1"/>
  <c r="G533" i="4"/>
  <c r="F533" i="4"/>
  <c r="C533" i="4"/>
  <c r="B533" i="4"/>
  <c r="A533" i="4"/>
  <c r="L532" i="4"/>
  <c r="M532" i="4" s="1"/>
  <c r="K532" i="4"/>
  <c r="G532" i="4"/>
  <c r="F532" i="4"/>
  <c r="B532" i="4"/>
  <c r="A532" i="4"/>
  <c r="L531" i="4"/>
  <c r="M531" i="4" s="1"/>
  <c r="K531" i="4"/>
  <c r="G531" i="4"/>
  <c r="F531" i="4"/>
  <c r="B531" i="4"/>
  <c r="C531" i="4" s="1"/>
  <c r="A531" i="4"/>
  <c r="L530" i="4"/>
  <c r="K530" i="4"/>
  <c r="M530" i="4" s="1"/>
  <c r="G530" i="4"/>
  <c r="F530" i="4"/>
  <c r="B530" i="4"/>
  <c r="A530" i="4"/>
  <c r="C530" i="4" s="1"/>
  <c r="L529" i="4"/>
  <c r="K529" i="4"/>
  <c r="G529" i="4"/>
  <c r="F529" i="4"/>
  <c r="B529" i="4"/>
  <c r="C529" i="4" s="1"/>
  <c r="A529" i="4"/>
  <c r="L528" i="4"/>
  <c r="M528" i="4" s="1"/>
  <c r="K528" i="4"/>
  <c r="G528" i="4"/>
  <c r="F528" i="4"/>
  <c r="B528" i="4"/>
  <c r="C528" i="4" s="1"/>
  <c r="A528" i="4"/>
  <c r="L527" i="4"/>
  <c r="K527" i="4"/>
  <c r="M527" i="4" s="1"/>
  <c r="G527" i="4"/>
  <c r="F527" i="4"/>
  <c r="B527" i="4"/>
  <c r="A527" i="4"/>
  <c r="C527" i="4" s="1"/>
  <c r="L526" i="4"/>
  <c r="K526" i="4"/>
  <c r="G526" i="4"/>
  <c r="F526" i="4"/>
  <c r="B526" i="4"/>
  <c r="A526" i="4"/>
  <c r="L525" i="4"/>
  <c r="K525" i="4"/>
  <c r="G525" i="4"/>
  <c r="F525" i="4"/>
  <c r="B525" i="4"/>
  <c r="A525" i="4"/>
  <c r="L524" i="4"/>
  <c r="K524" i="4"/>
  <c r="M524" i="4" s="1"/>
  <c r="G524" i="4"/>
  <c r="H524" i="4" s="1"/>
  <c r="F524" i="4"/>
  <c r="B524" i="4"/>
  <c r="A524" i="4"/>
  <c r="C524" i="4" s="1"/>
  <c r="L523" i="4"/>
  <c r="K523" i="4"/>
  <c r="G523" i="4"/>
  <c r="F523" i="4"/>
  <c r="B523" i="4"/>
  <c r="C523" i="4" s="1"/>
  <c r="A523" i="4"/>
  <c r="L522" i="4"/>
  <c r="K522" i="4"/>
  <c r="G522" i="4"/>
  <c r="H522" i="4" s="1"/>
  <c r="F522" i="4"/>
  <c r="B522" i="4"/>
  <c r="A522" i="4"/>
  <c r="C522" i="4" s="1"/>
  <c r="L521" i="4"/>
  <c r="K521" i="4"/>
  <c r="M521" i="4" s="1"/>
  <c r="G521" i="4"/>
  <c r="F521" i="4"/>
  <c r="B521" i="4"/>
  <c r="A521" i="4"/>
  <c r="C521" i="4" s="1"/>
  <c r="L520" i="4"/>
  <c r="M520" i="4" s="1"/>
  <c r="K520" i="4"/>
  <c r="G520" i="4"/>
  <c r="F520" i="4"/>
  <c r="B520" i="4"/>
  <c r="A520" i="4"/>
  <c r="L519" i="4"/>
  <c r="M519" i="4" s="1"/>
  <c r="K519" i="4"/>
  <c r="G519" i="4"/>
  <c r="F519" i="4"/>
  <c r="B519" i="4"/>
  <c r="A519" i="4"/>
  <c r="L518" i="4"/>
  <c r="K518" i="4"/>
  <c r="M518" i="4" s="1"/>
  <c r="G518" i="4"/>
  <c r="H518" i="4" s="1"/>
  <c r="F518" i="4"/>
  <c r="B518" i="4"/>
  <c r="A518" i="4"/>
  <c r="L517" i="4"/>
  <c r="M517" i="4" s="1"/>
  <c r="K517" i="4"/>
  <c r="G517" i="4"/>
  <c r="F517" i="4"/>
  <c r="B517" i="4"/>
  <c r="C517" i="4" s="1"/>
  <c r="A517" i="4"/>
  <c r="L516" i="4"/>
  <c r="K516" i="4"/>
  <c r="G516" i="4"/>
  <c r="H516" i="4" s="1"/>
  <c r="F516" i="4"/>
  <c r="B516" i="4"/>
  <c r="C516" i="4" s="1"/>
  <c r="A516" i="4"/>
  <c r="L515" i="4"/>
  <c r="K515" i="4"/>
  <c r="G515" i="4"/>
  <c r="F515" i="4"/>
  <c r="C515" i="4"/>
  <c r="B515" i="4"/>
  <c r="A515" i="4"/>
  <c r="L514" i="4"/>
  <c r="K514" i="4"/>
  <c r="G514" i="4"/>
  <c r="F514" i="4"/>
  <c r="B514" i="4"/>
  <c r="A514" i="4"/>
  <c r="M513" i="4"/>
  <c r="L513" i="4"/>
  <c r="K513" i="4"/>
  <c r="G513" i="4"/>
  <c r="F513" i="4"/>
  <c r="B513" i="4"/>
  <c r="A513" i="4"/>
  <c r="M512" i="4"/>
  <c r="L512" i="4"/>
  <c r="K512" i="4"/>
  <c r="G512" i="4"/>
  <c r="F512" i="4"/>
  <c r="B512" i="4"/>
  <c r="A512" i="4"/>
  <c r="L511" i="4"/>
  <c r="K511" i="4"/>
  <c r="G511" i="4"/>
  <c r="F511" i="4"/>
  <c r="B511" i="4"/>
  <c r="A511" i="4"/>
  <c r="L510" i="4"/>
  <c r="K510" i="4"/>
  <c r="G510" i="4"/>
  <c r="F510" i="4"/>
  <c r="B510" i="4"/>
  <c r="C510" i="4" s="1"/>
  <c r="A510" i="4"/>
  <c r="L509" i="4"/>
  <c r="K509" i="4"/>
  <c r="M509" i="4" s="1"/>
  <c r="G509" i="4"/>
  <c r="F509" i="4"/>
  <c r="B509" i="4"/>
  <c r="A509" i="4"/>
  <c r="C509" i="4" s="1"/>
  <c r="L508" i="4"/>
  <c r="K508" i="4"/>
  <c r="G508" i="4"/>
  <c r="F508" i="4"/>
  <c r="B508" i="4"/>
  <c r="A508" i="4"/>
  <c r="L507" i="4"/>
  <c r="M507" i="4" s="1"/>
  <c r="K507" i="4"/>
  <c r="G507" i="4"/>
  <c r="F507" i="4"/>
  <c r="B507" i="4"/>
  <c r="A507" i="4"/>
  <c r="L506" i="4"/>
  <c r="K506" i="4"/>
  <c r="G506" i="4"/>
  <c r="H506" i="4" s="1"/>
  <c r="F506" i="4"/>
  <c r="B506" i="4"/>
  <c r="A506" i="4"/>
  <c r="C506" i="4" s="1"/>
  <c r="L505" i="4"/>
  <c r="K505" i="4"/>
  <c r="G505" i="4"/>
  <c r="F505" i="4"/>
  <c r="B505" i="4"/>
  <c r="C505" i="4" s="1"/>
  <c r="A505" i="4"/>
  <c r="L504" i="4"/>
  <c r="M504" i="4" s="1"/>
  <c r="K504" i="4"/>
  <c r="G504" i="4"/>
  <c r="F504" i="4"/>
  <c r="B504" i="4"/>
  <c r="A504" i="4"/>
  <c r="L503" i="4"/>
  <c r="K503" i="4"/>
  <c r="M503" i="4" s="1"/>
  <c r="G503" i="4"/>
  <c r="F503" i="4"/>
  <c r="B503" i="4"/>
  <c r="A503" i="4"/>
  <c r="L502" i="4"/>
  <c r="M502" i="4" s="1"/>
  <c r="K502" i="4"/>
  <c r="G502" i="4"/>
  <c r="F502" i="4"/>
  <c r="B502" i="4"/>
  <c r="C502" i="4" s="1"/>
  <c r="A502" i="4"/>
  <c r="L501" i="4"/>
  <c r="K501" i="4"/>
  <c r="G501" i="4"/>
  <c r="F501" i="4"/>
  <c r="B501" i="4"/>
  <c r="C501" i="4" s="1"/>
  <c r="A501" i="4"/>
  <c r="M500" i="4"/>
  <c r="L500" i="4"/>
  <c r="K500" i="4"/>
  <c r="G500" i="4"/>
  <c r="H500" i="4" s="1"/>
  <c r="F500" i="4"/>
  <c r="B500" i="4"/>
  <c r="A500" i="4"/>
  <c r="L499" i="4"/>
  <c r="K499" i="4"/>
  <c r="G499" i="4"/>
  <c r="F499" i="4"/>
  <c r="B499" i="4"/>
  <c r="A499" i="4"/>
  <c r="L498" i="4"/>
  <c r="K498" i="4"/>
  <c r="H498" i="4"/>
  <c r="G498" i="4"/>
  <c r="F498" i="4"/>
  <c r="B498" i="4"/>
  <c r="A498" i="4"/>
  <c r="L497" i="4"/>
  <c r="K497" i="4"/>
  <c r="G497" i="4"/>
  <c r="H497" i="4" s="1"/>
  <c r="F497" i="4"/>
  <c r="B497" i="4"/>
  <c r="C497" i="4" s="1"/>
  <c r="A497" i="4"/>
  <c r="M496" i="4"/>
  <c r="L496" i="4"/>
  <c r="K496" i="4"/>
  <c r="G496" i="4"/>
  <c r="F496" i="4"/>
  <c r="B496" i="4"/>
  <c r="C496" i="4" s="1"/>
  <c r="A496" i="4"/>
  <c r="L495" i="4"/>
  <c r="K495" i="4"/>
  <c r="M495" i="4" s="1"/>
  <c r="G495" i="4"/>
  <c r="H495" i="4" s="1"/>
  <c r="F495" i="4"/>
  <c r="B495" i="4"/>
  <c r="A495" i="4"/>
  <c r="M494" i="4"/>
  <c r="L494" i="4"/>
  <c r="K494" i="4"/>
  <c r="G494" i="4"/>
  <c r="F494" i="4"/>
  <c r="H494" i="4" s="1"/>
  <c r="B494" i="4"/>
  <c r="A494" i="4"/>
  <c r="L493" i="4"/>
  <c r="M493" i="4" s="1"/>
  <c r="K493" i="4"/>
  <c r="H493" i="4"/>
  <c r="G493" i="4"/>
  <c r="F493" i="4"/>
  <c r="B493" i="4"/>
  <c r="A493" i="4"/>
  <c r="L492" i="4"/>
  <c r="K492" i="4"/>
  <c r="G492" i="4"/>
  <c r="F492" i="4"/>
  <c r="B492" i="4"/>
  <c r="C492" i="4" s="1"/>
  <c r="A492" i="4"/>
  <c r="L491" i="4"/>
  <c r="M491" i="4" s="1"/>
  <c r="K491" i="4"/>
  <c r="H491" i="4"/>
  <c r="G491" i="4"/>
  <c r="F491" i="4"/>
  <c r="B491" i="4"/>
  <c r="C491" i="4" s="1"/>
  <c r="A491" i="4"/>
  <c r="L490" i="4"/>
  <c r="K490" i="4"/>
  <c r="M490" i="4" s="1"/>
  <c r="G490" i="4"/>
  <c r="F490" i="4"/>
  <c r="B490" i="4"/>
  <c r="C490" i="4" s="1"/>
  <c r="A490" i="4"/>
  <c r="M489" i="4"/>
  <c r="L489" i="4"/>
  <c r="K489" i="4"/>
  <c r="G489" i="4"/>
  <c r="H489" i="4" s="1"/>
  <c r="F489" i="4"/>
  <c r="B489" i="4"/>
  <c r="A489" i="4"/>
  <c r="L488" i="4"/>
  <c r="M488" i="4" s="1"/>
  <c r="K488" i="4"/>
  <c r="H488" i="4"/>
  <c r="G488" i="4"/>
  <c r="F488" i="4"/>
  <c r="B488" i="4"/>
  <c r="A488" i="4"/>
  <c r="L487" i="4"/>
  <c r="K487" i="4"/>
  <c r="M487" i="4" s="1"/>
  <c r="H487" i="4"/>
  <c r="G487" i="4"/>
  <c r="F487" i="4"/>
  <c r="B487" i="4"/>
  <c r="A487" i="4"/>
  <c r="L486" i="4"/>
  <c r="M486" i="4" s="1"/>
  <c r="K486" i="4"/>
  <c r="G486" i="4"/>
  <c r="F486" i="4"/>
  <c r="H486" i="4" s="1"/>
  <c r="B486" i="4"/>
  <c r="C486" i="4" s="1"/>
  <c r="A486" i="4"/>
  <c r="L485" i="4"/>
  <c r="K485" i="4"/>
  <c r="G485" i="4"/>
  <c r="H485" i="4" s="1"/>
  <c r="F485" i="4"/>
  <c r="B485" i="4"/>
  <c r="A485" i="4"/>
  <c r="M484" i="4"/>
  <c r="L484" i="4"/>
  <c r="K484" i="4"/>
  <c r="G484" i="4"/>
  <c r="F484" i="4"/>
  <c r="B484" i="4"/>
  <c r="A484" i="4"/>
  <c r="M483" i="4"/>
  <c r="L483" i="4"/>
  <c r="K483" i="4"/>
  <c r="G483" i="4"/>
  <c r="F483" i="4"/>
  <c r="B483" i="4"/>
  <c r="C483" i="4" s="1"/>
  <c r="A483" i="4"/>
  <c r="L482" i="4"/>
  <c r="K482" i="4"/>
  <c r="M482" i="4" s="1"/>
  <c r="G482" i="4"/>
  <c r="F482" i="4"/>
  <c r="H482" i="4" s="1"/>
  <c r="B482" i="4"/>
  <c r="A482" i="4"/>
  <c r="L481" i="4"/>
  <c r="M481" i="4" s="1"/>
  <c r="K481" i="4"/>
  <c r="H481" i="4"/>
  <c r="G481" i="4"/>
  <c r="F481" i="4"/>
  <c r="B481" i="4"/>
  <c r="A481" i="4"/>
  <c r="L480" i="4"/>
  <c r="K480" i="4"/>
  <c r="G480" i="4"/>
  <c r="H480" i="4" s="1"/>
  <c r="F480" i="4"/>
  <c r="B480" i="4"/>
  <c r="C480" i="4" s="1"/>
  <c r="A480" i="4"/>
  <c r="L479" i="4"/>
  <c r="M479" i="4" s="1"/>
  <c r="K479" i="4"/>
  <c r="G479" i="4"/>
  <c r="F479" i="4"/>
  <c r="B479" i="4"/>
  <c r="C479" i="4" s="1"/>
  <c r="A479" i="4"/>
  <c r="L478" i="4"/>
  <c r="K478" i="4"/>
  <c r="M478" i="4" s="1"/>
  <c r="G478" i="4"/>
  <c r="F478" i="4"/>
  <c r="B478" i="4"/>
  <c r="A478" i="4"/>
  <c r="L477" i="4"/>
  <c r="K477" i="4"/>
  <c r="M477" i="4" s="1"/>
  <c r="G477" i="4"/>
  <c r="F477" i="4"/>
  <c r="B477" i="4"/>
  <c r="A477" i="4"/>
  <c r="L476" i="4"/>
  <c r="K476" i="4"/>
  <c r="M476" i="4" s="1"/>
  <c r="H476" i="4"/>
  <c r="G476" i="4"/>
  <c r="F476" i="4"/>
  <c r="B476" i="4"/>
  <c r="A476" i="4"/>
  <c r="L475" i="4"/>
  <c r="M475" i="4" s="1"/>
  <c r="K475" i="4"/>
  <c r="G475" i="4"/>
  <c r="H475" i="4" s="1"/>
  <c r="F475" i="4"/>
  <c r="B475" i="4"/>
  <c r="A475" i="4"/>
  <c r="L474" i="4"/>
  <c r="K474" i="4"/>
  <c r="G474" i="4"/>
  <c r="F474" i="4"/>
  <c r="B474" i="4"/>
  <c r="A474" i="4"/>
  <c r="L473" i="4"/>
  <c r="M473" i="4" s="1"/>
  <c r="K473" i="4"/>
  <c r="G473" i="4"/>
  <c r="F473" i="4"/>
  <c r="B473" i="4"/>
  <c r="A473" i="4"/>
  <c r="L472" i="4"/>
  <c r="K472" i="4"/>
  <c r="M472" i="4" s="1"/>
  <c r="G472" i="4"/>
  <c r="F472" i="4"/>
  <c r="B472" i="4"/>
  <c r="A472" i="4"/>
  <c r="L471" i="4"/>
  <c r="K471" i="4"/>
  <c r="M471" i="4" s="1"/>
  <c r="G471" i="4"/>
  <c r="H471" i="4" s="1"/>
  <c r="F471" i="4"/>
  <c r="B471" i="4"/>
  <c r="A471" i="4"/>
  <c r="M470" i="4"/>
  <c r="L470" i="4"/>
  <c r="K470" i="4"/>
  <c r="G470" i="4"/>
  <c r="H470" i="4" s="1"/>
  <c r="F470" i="4"/>
  <c r="B470" i="4"/>
  <c r="A470" i="4"/>
  <c r="L469" i="4"/>
  <c r="M469" i="4" s="1"/>
  <c r="K469" i="4"/>
  <c r="G469" i="4"/>
  <c r="F469" i="4"/>
  <c r="H469" i="4" s="1"/>
  <c r="B469" i="4"/>
  <c r="A469" i="4"/>
  <c r="L468" i="4"/>
  <c r="K468" i="4"/>
  <c r="H468" i="4"/>
  <c r="G468" i="4"/>
  <c r="F468" i="4"/>
  <c r="B468" i="4"/>
  <c r="A468" i="4"/>
  <c r="L467" i="4"/>
  <c r="K467" i="4"/>
  <c r="G467" i="4"/>
  <c r="H467" i="4" s="1"/>
  <c r="F467" i="4"/>
  <c r="B467" i="4"/>
  <c r="C467" i="4" s="1"/>
  <c r="A467" i="4"/>
  <c r="M466" i="4"/>
  <c r="L466" i="4"/>
  <c r="K466" i="4"/>
  <c r="G466" i="4"/>
  <c r="F466" i="4"/>
  <c r="B466" i="4"/>
  <c r="A466" i="4"/>
  <c r="L465" i="4"/>
  <c r="M465" i="4" s="1"/>
  <c r="K465" i="4"/>
  <c r="G465" i="4"/>
  <c r="H465" i="4" s="1"/>
  <c r="F465" i="4"/>
  <c r="B465" i="4"/>
  <c r="C465" i="4" s="1"/>
  <c r="A465" i="4"/>
  <c r="L464" i="4"/>
  <c r="K464" i="4"/>
  <c r="M464" i="4" s="1"/>
  <c r="G464" i="4"/>
  <c r="F464" i="4"/>
  <c r="H464" i="4" s="1"/>
  <c r="B464" i="4"/>
  <c r="A464" i="4"/>
  <c r="L463" i="4"/>
  <c r="K463" i="4"/>
  <c r="H463" i="4"/>
  <c r="G463" i="4"/>
  <c r="F463" i="4"/>
  <c r="B463" i="4"/>
  <c r="A463" i="4"/>
  <c r="L462" i="4"/>
  <c r="K462" i="4"/>
  <c r="G462" i="4"/>
  <c r="F462" i="4"/>
  <c r="B462" i="4"/>
  <c r="C462" i="4" s="1"/>
  <c r="A462" i="4"/>
  <c r="L461" i="4"/>
  <c r="M461" i="4" s="1"/>
  <c r="K461" i="4"/>
  <c r="G461" i="4"/>
  <c r="F461" i="4"/>
  <c r="B461" i="4"/>
  <c r="A461" i="4"/>
  <c r="L460" i="4"/>
  <c r="K460" i="4"/>
  <c r="M460" i="4" s="1"/>
  <c r="G460" i="4"/>
  <c r="F460" i="4"/>
  <c r="B460" i="4"/>
  <c r="C460" i="4" s="1"/>
  <c r="A460" i="4"/>
  <c r="L459" i="4"/>
  <c r="K459" i="4"/>
  <c r="M459" i="4" s="1"/>
  <c r="G459" i="4"/>
  <c r="H459" i="4" s="1"/>
  <c r="F459" i="4"/>
  <c r="B459" i="4"/>
  <c r="A459" i="4"/>
  <c r="L458" i="4"/>
  <c r="K458" i="4"/>
  <c r="M458" i="4" s="1"/>
  <c r="G458" i="4"/>
  <c r="H458" i="4" s="1"/>
  <c r="F458" i="4"/>
  <c r="B458" i="4"/>
  <c r="A458" i="4"/>
  <c r="L457" i="4"/>
  <c r="M457" i="4" s="1"/>
  <c r="K457" i="4"/>
  <c r="H457" i="4"/>
  <c r="G457" i="4"/>
  <c r="F457" i="4"/>
  <c r="B457" i="4"/>
  <c r="A457" i="4"/>
  <c r="L456" i="4"/>
  <c r="K456" i="4"/>
  <c r="G456" i="4"/>
  <c r="F456" i="4"/>
  <c r="H456" i="4" s="1"/>
  <c r="B456" i="4"/>
  <c r="A456" i="4"/>
  <c r="L455" i="4"/>
  <c r="M455" i="4" s="1"/>
  <c r="K455" i="4"/>
  <c r="G455" i="4"/>
  <c r="F455" i="4"/>
  <c r="H455" i="4" s="1"/>
  <c r="B455" i="4"/>
  <c r="A455" i="4"/>
  <c r="L454" i="4"/>
  <c r="M454" i="4" s="1"/>
  <c r="K454" i="4"/>
  <c r="G454" i="4"/>
  <c r="F454" i="4"/>
  <c r="B454" i="4"/>
  <c r="C454" i="4" s="1"/>
  <c r="A454" i="4"/>
  <c r="L453" i="4"/>
  <c r="K453" i="4"/>
  <c r="M453" i="4" s="1"/>
  <c r="G453" i="4"/>
  <c r="H453" i="4" s="1"/>
  <c r="F453" i="4"/>
  <c r="B453" i="4"/>
  <c r="A453" i="4"/>
  <c r="L452" i="4"/>
  <c r="K452" i="4"/>
  <c r="G452" i="4"/>
  <c r="F452" i="4"/>
  <c r="B452" i="4"/>
  <c r="A452" i="4"/>
  <c r="L451" i="4"/>
  <c r="K451" i="4"/>
  <c r="M451" i="4" s="1"/>
  <c r="G451" i="4"/>
  <c r="F451" i="4"/>
  <c r="B451" i="4"/>
  <c r="A451" i="4"/>
  <c r="L450" i="4"/>
  <c r="K450" i="4"/>
  <c r="H450" i="4"/>
  <c r="G450" i="4"/>
  <c r="F450" i="4"/>
  <c r="B450" i="4"/>
  <c r="A450" i="4"/>
  <c r="L449" i="4"/>
  <c r="K449" i="4"/>
  <c r="G449" i="4"/>
  <c r="F449" i="4"/>
  <c r="B449" i="4"/>
  <c r="C449" i="4" s="1"/>
  <c r="A449" i="4"/>
  <c r="L448" i="4"/>
  <c r="M448" i="4" s="1"/>
  <c r="K448" i="4"/>
  <c r="G448" i="4"/>
  <c r="F448" i="4"/>
  <c r="B448" i="4"/>
  <c r="A448" i="4"/>
  <c r="M447" i="4"/>
  <c r="L447" i="4"/>
  <c r="K447" i="4"/>
  <c r="G447" i="4"/>
  <c r="H447" i="4" s="1"/>
  <c r="F447" i="4"/>
  <c r="B447" i="4"/>
  <c r="A447" i="4"/>
  <c r="L446" i="4"/>
  <c r="K446" i="4"/>
  <c r="G446" i="4"/>
  <c r="F446" i="4"/>
  <c r="B446" i="4"/>
  <c r="A446" i="4"/>
  <c r="L445" i="4"/>
  <c r="K445" i="4"/>
  <c r="G445" i="4"/>
  <c r="F445" i="4"/>
  <c r="H445" i="4" s="1"/>
  <c r="B445" i="4"/>
  <c r="A445" i="4"/>
  <c r="L444" i="4"/>
  <c r="K444" i="4"/>
  <c r="G444" i="4"/>
  <c r="F444" i="4"/>
  <c r="B444" i="4"/>
  <c r="A444" i="4"/>
  <c r="L443" i="4"/>
  <c r="K443" i="4"/>
  <c r="G443" i="4"/>
  <c r="F443" i="4"/>
  <c r="B443" i="4"/>
  <c r="C443" i="4" s="1"/>
  <c r="A443" i="4"/>
  <c r="L442" i="4"/>
  <c r="K442" i="4"/>
  <c r="M442" i="4" s="1"/>
  <c r="G442" i="4"/>
  <c r="H442" i="4" s="1"/>
  <c r="F442" i="4"/>
  <c r="B442" i="4"/>
  <c r="A442" i="4"/>
  <c r="L441" i="4"/>
  <c r="K441" i="4"/>
  <c r="G441" i="4"/>
  <c r="F441" i="4"/>
  <c r="B441" i="4"/>
  <c r="A441" i="4"/>
  <c r="L440" i="4"/>
  <c r="K440" i="4"/>
  <c r="M440" i="4" s="1"/>
  <c r="G440" i="4"/>
  <c r="F440" i="4"/>
  <c r="H440" i="4" s="1"/>
  <c r="B440" i="4"/>
  <c r="A440" i="4"/>
  <c r="L439" i="4"/>
  <c r="K439" i="4"/>
  <c r="M439" i="4" s="1"/>
  <c r="G439" i="4"/>
  <c r="F439" i="4"/>
  <c r="H439" i="4" s="1"/>
  <c r="B439" i="4"/>
  <c r="A439" i="4"/>
  <c r="L438" i="4"/>
  <c r="K438" i="4"/>
  <c r="G438" i="4"/>
  <c r="F438" i="4"/>
  <c r="H438" i="4" s="1"/>
  <c r="B438" i="4"/>
  <c r="C438" i="4" s="1"/>
  <c r="A438" i="4"/>
  <c r="L437" i="4"/>
  <c r="K437" i="4"/>
  <c r="G437" i="4"/>
  <c r="H437" i="4" s="1"/>
  <c r="F437" i="4"/>
  <c r="B437" i="4"/>
  <c r="C437" i="4" s="1"/>
  <c r="A437" i="4"/>
  <c r="L436" i="4"/>
  <c r="M436" i="4" s="1"/>
  <c r="K436" i="4"/>
  <c r="G436" i="4"/>
  <c r="F436" i="4"/>
  <c r="B436" i="4"/>
  <c r="C436" i="4" s="1"/>
  <c r="A436" i="4"/>
  <c r="L435" i="4"/>
  <c r="K435" i="4"/>
  <c r="M435" i="4" s="1"/>
  <c r="G435" i="4"/>
  <c r="F435" i="4"/>
  <c r="B435" i="4"/>
  <c r="C435" i="4" s="1"/>
  <c r="A435" i="4"/>
  <c r="L434" i="4"/>
  <c r="K434" i="4"/>
  <c r="G434" i="4"/>
  <c r="H434" i="4" s="1"/>
  <c r="F434" i="4"/>
  <c r="B434" i="4"/>
  <c r="A434" i="4"/>
  <c r="L433" i="4"/>
  <c r="K433" i="4"/>
  <c r="G433" i="4"/>
  <c r="F433" i="4"/>
  <c r="B433" i="4"/>
  <c r="A433" i="4"/>
  <c r="L432" i="4"/>
  <c r="K432" i="4"/>
  <c r="G432" i="4"/>
  <c r="F432" i="4"/>
  <c r="B432" i="4"/>
  <c r="C432" i="4" s="1"/>
  <c r="A432" i="4"/>
  <c r="L431" i="4"/>
  <c r="M431" i="4" s="1"/>
  <c r="K431" i="4"/>
  <c r="H431" i="4"/>
  <c r="G431" i="4"/>
  <c r="F431" i="4"/>
  <c r="B431" i="4"/>
  <c r="C431" i="4" s="1"/>
  <c r="A431" i="4"/>
  <c r="L430" i="4"/>
  <c r="M430" i="4" s="1"/>
  <c r="K430" i="4"/>
  <c r="G430" i="4"/>
  <c r="H430" i="4" s="1"/>
  <c r="F430" i="4"/>
  <c r="B430" i="4"/>
  <c r="C430" i="4" s="1"/>
  <c r="A430" i="4"/>
  <c r="L429" i="4"/>
  <c r="K429" i="4"/>
  <c r="G429" i="4"/>
  <c r="F429" i="4"/>
  <c r="B429" i="4"/>
  <c r="A429" i="4"/>
  <c r="M428" i="4"/>
  <c r="L428" i="4"/>
  <c r="K428" i="4"/>
  <c r="G428" i="4"/>
  <c r="F428" i="4"/>
  <c r="H428" i="4" s="1"/>
  <c r="B428" i="4"/>
  <c r="A428" i="4"/>
  <c r="L427" i="4"/>
  <c r="K427" i="4"/>
  <c r="G427" i="4"/>
  <c r="F427" i="4"/>
  <c r="H427" i="4" s="1"/>
  <c r="B427" i="4"/>
  <c r="A427" i="4"/>
  <c r="L426" i="4"/>
  <c r="K426" i="4"/>
  <c r="G426" i="4"/>
  <c r="F426" i="4"/>
  <c r="H426" i="4" s="1"/>
  <c r="B426" i="4"/>
  <c r="A426" i="4"/>
  <c r="L425" i="4"/>
  <c r="M425" i="4" s="1"/>
  <c r="K425" i="4"/>
  <c r="G425" i="4"/>
  <c r="F425" i="4"/>
  <c r="B425" i="4"/>
  <c r="C425" i="4" s="1"/>
  <c r="A425" i="4"/>
  <c r="L424" i="4"/>
  <c r="K424" i="4"/>
  <c r="M424" i="4" s="1"/>
  <c r="G424" i="4"/>
  <c r="F424" i="4"/>
  <c r="B424" i="4"/>
  <c r="A424" i="4"/>
  <c r="L423" i="4"/>
  <c r="K423" i="4"/>
  <c r="G423" i="4"/>
  <c r="H423" i="4" s="1"/>
  <c r="F423" i="4"/>
  <c r="B423" i="4"/>
  <c r="A423" i="4"/>
  <c r="L422" i="4"/>
  <c r="M422" i="4" s="1"/>
  <c r="K422" i="4"/>
  <c r="H422" i="4"/>
  <c r="G422" i="4"/>
  <c r="F422" i="4"/>
  <c r="B422" i="4"/>
  <c r="A422" i="4"/>
  <c r="L421" i="4"/>
  <c r="M421" i="4" s="1"/>
  <c r="K421" i="4"/>
  <c r="G421" i="4"/>
  <c r="F421" i="4"/>
  <c r="H421" i="4" s="1"/>
  <c r="B421" i="4"/>
  <c r="A421" i="4"/>
  <c r="L420" i="4"/>
  <c r="K420" i="4"/>
  <c r="G420" i="4"/>
  <c r="F420" i="4"/>
  <c r="B420" i="4"/>
  <c r="C420" i="4" s="1"/>
  <c r="A420" i="4"/>
  <c r="L419" i="4"/>
  <c r="M419" i="4" s="1"/>
  <c r="K419" i="4"/>
  <c r="G419" i="4"/>
  <c r="F419" i="4"/>
  <c r="H419" i="4" s="1"/>
  <c r="B419" i="4"/>
  <c r="A419" i="4"/>
  <c r="L418" i="4"/>
  <c r="M418" i="4" s="1"/>
  <c r="K418" i="4"/>
  <c r="G418" i="4"/>
  <c r="F418" i="4"/>
  <c r="B418" i="4"/>
  <c r="C418" i="4" s="1"/>
  <c r="A418" i="4"/>
  <c r="L417" i="4"/>
  <c r="K417" i="4"/>
  <c r="M417" i="4" s="1"/>
  <c r="G417" i="4"/>
  <c r="H417" i="4" s="1"/>
  <c r="F417" i="4"/>
  <c r="B417" i="4"/>
  <c r="A417" i="4"/>
  <c r="L416" i="4"/>
  <c r="K416" i="4"/>
  <c r="H416" i="4"/>
  <c r="G416" i="4"/>
  <c r="F416" i="4"/>
  <c r="B416" i="4"/>
  <c r="A416" i="4"/>
  <c r="L415" i="4"/>
  <c r="M415" i="4" s="1"/>
  <c r="K415" i="4"/>
  <c r="G415" i="4"/>
  <c r="F415" i="4"/>
  <c r="B415" i="4"/>
  <c r="A415" i="4"/>
  <c r="L414" i="4"/>
  <c r="M414" i="4" s="1"/>
  <c r="K414" i="4"/>
  <c r="H414" i="4"/>
  <c r="G414" i="4"/>
  <c r="F414" i="4"/>
  <c r="B414" i="4"/>
  <c r="A414" i="4"/>
  <c r="L413" i="4"/>
  <c r="K413" i="4"/>
  <c r="G413" i="4"/>
  <c r="F413" i="4"/>
  <c r="B413" i="4"/>
  <c r="A413" i="4"/>
  <c r="L412" i="4"/>
  <c r="M412" i="4" s="1"/>
  <c r="K412" i="4"/>
  <c r="G412" i="4"/>
  <c r="F412" i="4"/>
  <c r="B412" i="4"/>
  <c r="A412" i="4"/>
  <c r="L411" i="4"/>
  <c r="M411" i="4" s="1"/>
  <c r="K411" i="4"/>
  <c r="G411" i="4"/>
  <c r="F411" i="4"/>
  <c r="B411" i="4"/>
  <c r="C411" i="4" s="1"/>
  <c r="A411" i="4"/>
  <c r="L410" i="4"/>
  <c r="M410" i="4" s="1"/>
  <c r="K410" i="4"/>
  <c r="G410" i="4"/>
  <c r="F410" i="4"/>
  <c r="B410" i="4"/>
  <c r="C410" i="4" s="1"/>
  <c r="A410" i="4"/>
  <c r="M409" i="4"/>
  <c r="L409" i="4"/>
  <c r="K409" i="4"/>
  <c r="G409" i="4"/>
  <c r="F409" i="4"/>
  <c r="B409" i="4"/>
  <c r="A409" i="4"/>
  <c r="L408" i="4"/>
  <c r="K408" i="4"/>
  <c r="G408" i="4"/>
  <c r="F408" i="4"/>
  <c r="B408" i="4"/>
  <c r="A408" i="4"/>
  <c r="L407" i="4"/>
  <c r="K407" i="4"/>
  <c r="M407" i="4" s="1"/>
  <c r="G407" i="4"/>
  <c r="F407" i="4"/>
  <c r="H407" i="4" s="1"/>
  <c r="B407" i="4"/>
  <c r="A407" i="4"/>
  <c r="L406" i="4"/>
  <c r="K406" i="4"/>
  <c r="M406" i="4" s="1"/>
  <c r="G406" i="4"/>
  <c r="F406" i="4"/>
  <c r="B406" i="4"/>
  <c r="A406" i="4"/>
  <c r="L405" i="4"/>
  <c r="K405" i="4"/>
  <c r="M405" i="4" s="1"/>
  <c r="H405" i="4"/>
  <c r="G405" i="4"/>
  <c r="F405" i="4"/>
  <c r="B405" i="4"/>
  <c r="A405" i="4"/>
  <c r="L404" i="4"/>
  <c r="K404" i="4"/>
  <c r="G404" i="4"/>
  <c r="H404" i="4" s="1"/>
  <c r="F404" i="4"/>
  <c r="B404" i="4"/>
  <c r="A404" i="4"/>
  <c r="L403" i="4"/>
  <c r="M403" i="4" s="1"/>
  <c r="K403" i="4"/>
  <c r="G403" i="4"/>
  <c r="F403" i="4"/>
  <c r="H403" i="4" s="1"/>
  <c r="B403" i="4"/>
  <c r="A403" i="4"/>
  <c r="L402" i="4"/>
  <c r="M402" i="4" s="1"/>
  <c r="K402" i="4"/>
  <c r="H402" i="4"/>
  <c r="G402" i="4"/>
  <c r="F402" i="4"/>
  <c r="B402" i="4"/>
  <c r="A402" i="4"/>
  <c r="L401" i="4"/>
  <c r="M401" i="4" s="1"/>
  <c r="K401" i="4"/>
  <c r="G401" i="4"/>
  <c r="F401" i="4"/>
  <c r="B401" i="4"/>
  <c r="A401" i="4"/>
  <c r="L400" i="4"/>
  <c r="K400" i="4"/>
  <c r="G400" i="4"/>
  <c r="F400" i="4"/>
  <c r="B400" i="4"/>
  <c r="A400" i="4"/>
  <c r="M399" i="4"/>
  <c r="L399" i="4"/>
  <c r="K399" i="4"/>
  <c r="G399" i="4"/>
  <c r="F399" i="4"/>
  <c r="B399" i="4"/>
  <c r="C399" i="4" s="1"/>
  <c r="A399" i="4"/>
  <c r="L398" i="4"/>
  <c r="M398" i="4" s="1"/>
  <c r="K398" i="4"/>
  <c r="G398" i="4"/>
  <c r="F398" i="4"/>
  <c r="B398" i="4"/>
  <c r="A398" i="4"/>
  <c r="L397" i="4"/>
  <c r="K397" i="4"/>
  <c r="M397" i="4" s="1"/>
  <c r="G397" i="4"/>
  <c r="F397" i="4"/>
  <c r="B397" i="4"/>
  <c r="A397" i="4"/>
  <c r="L396" i="4"/>
  <c r="M396" i="4" s="1"/>
  <c r="K396" i="4"/>
  <c r="G396" i="4"/>
  <c r="H396" i="4" s="1"/>
  <c r="F396" i="4"/>
  <c r="B396" i="4"/>
  <c r="A396" i="4"/>
  <c r="L395" i="4"/>
  <c r="K395" i="4"/>
  <c r="M395" i="4" s="1"/>
  <c r="G395" i="4"/>
  <c r="F395" i="4"/>
  <c r="H395" i="4" s="1"/>
  <c r="B395" i="4"/>
  <c r="A395" i="4"/>
  <c r="L394" i="4"/>
  <c r="K394" i="4"/>
  <c r="M394" i="4" s="1"/>
  <c r="G394" i="4"/>
  <c r="H394" i="4" s="1"/>
  <c r="F394" i="4"/>
  <c r="B394" i="4"/>
  <c r="A394" i="4"/>
  <c r="L393" i="4"/>
  <c r="K393" i="4"/>
  <c r="M393" i="4" s="1"/>
  <c r="G393" i="4"/>
  <c r="F393" i="4"/>
  <c r="B393" i="4"/>
  <c r="A393" i="4"/>
  <c r="L392" i="4"/>
  <c r="K392" i="4"/>
  <c r="G392" i="4"/>
  <c r="H392" i="4" s="1"/>
  <c r="F392" i="4"/>
  <c r="B392" i="4"/>
  <c r="A392" i="4"/>
  <c r="L391" i="4"/>
  <c r="K391" i="4"/>
  <c r="G391" i="4"/>
  <c r="F391" i="4"/>
  <c r="B391" i="4"/>
  <c r="A391" i="4"/>
  <c r="L390" i="4"/>
  <c r="M390" i="4" s="1"/>
  <c r="K390" i="4"/>
  <c r="G390" i="4"/>
  <c r="F390" i="4"/>
  <c r="H390" i="4" s="1"/>
  <c r="B390" i="4"/>
  <c r="A390" i="4"/>
  <c r="L389" i="4"/>
  <c r="K389" i="4"/>
  <c r="H389" i="4"/>
  <c r="G389" i="4"/>
  <c r="F389" i="4"/>
  <c r="B389" i="4"/>
  <c r="A389" i="4"/>
  <c r="L388" i="4"/>
  <c r="M388" i="4" s="1"/>
  <c r="K388" i="4"/>
  <c r="G388" i="4"/>
  <c r="F388" i="4"/>
  <c r="B388" i="4"/>
  <c r="A388" i="4"/>
  <c r="L387" i="4"/>
  <c r="M387" i="4" s="1"/>
  <c r="K387" i="4"/>
  <c r="G387" i="4"/>
  <c r="H387" i="4" s="1"/>
  <c r="F387" i="4"/>
  <c r="B387" i="4"/>
  <c r="C387" i="4" s="1"/>
  <c r="A387" i="4"/>
  <c r="L386" i="4"/>
  <c r="K386" i="4"/>
  <c r="G386" i="4"/>
  <c r="H386" i="4" s="1"/>
  <c r="F386" i="4"/>
  <c r="B386" i="4"/>
  <c r="A386" i="4"/>
  <c r="L385" i="4"/>
  <c r="K385" i="4"/>
  <c r="G385" i="4"/>
  <c r="H385" i="4" s="1"/>
  <c r="F385" i="4"/>
  <c r="B385" i="4"/>
  <c r="A385" i="4"/>
  <c r="L384" i="4"/>
  <c r="K384" i="4"/>
  <c r="G384" i="4"/>
  <c r="H384" i="4" s="1"/>
  <c r="F384" i="4"/>
  <c r="B384" i="4"/>
  <c r="A384" i="4"/>
  <c r="L383" i="4"/>
  <c r="K383" i="4"/>
  <c r="G383" i="4"/>
  <c r="F383" i="4"/>
  <c r="H383" i="4" s="1"/>
  <c r="B383" i="4"/>
  <c r="A383" i="4"/>
  <c r="L382" i="4"/>
  <c r="K382" i="4"/>
  <c r="G382" i="4"/>
  <c r="F382" i="4"/>
  <c r="B382" i="4"/>
  <c r="A382" i="4"/>
  <c r="L381" i="4"/>
  <c r="K381" i="4"/>
  <c r="G381" i="4"/>
  <c r="F381" i="4"/>
  <c r="B381" i="4"/>
  <c r="A381" i="4"/>
  <c r="L380" i="4"/>
  <c r="K380" i="4"/>
  <c r="G380" i="4"/>
  <c r="F380" i="4"/>
  <c r="B380" i="4"/>
  <c r="A380" i="4"/>
  <c r="L379" i="4"/>
  <c r="K379" i="4"/>
  <c r="G379" i="4"/>
  <c r="H379" i="4" s="1"/>
  <c r="F379" i="4"/>
  <c r="B379" i="4"/>
  <c r="A379" i="4"/>
  <c r="L378" i="4"/>
  <c r="M378" i="4" s="1"/>
  <c r="K378" i="4"/>
  <c r="G378" i="4"/>
  <c r="F378" i="4"/>
  <c r="B378" i="4"/>
  <c r="C378" i="4" s="1"/>
  <c r="A378" i="4"/>
  <c r="L377" i="4"/>
  <c r="M377" i="4" s="1"/>
  <c r="K377" i="4"/>
  <c r="G377" i="4"/>
  <c r="F377" i="4"/>
  <c r="B377" i="4"/>
  <c r="A377" i="4"/>
  <c r="L376" i="4"/>
  <c r="M376" i="4" s="1"/>
  <c r="K376" i="4"/>
  <c r="G376" i="4"/>
  <c r="F376" i="4"/>
  <c r="H376" i="4" s="1"/>
  <c r="B376" i="4"/>
  <c r="A376" i="4"/>
  <c r="L375" i="4"/>
  <c r="K375" i="4"/>
  <c r="M375" i="4" s="1"/>
  <c r="G375" i="4"/>
  <c r="H375" i="4" s="1"/>
  <c r="F375" i="4"/>
  <c r="B375" i="4"/>
  <c r="A375" i="4"/>
  <c r="L374" i="4"/>
  <c r="K374" i="4"/>
  <c r="M374" i="4" s="1"/>
  <c r="G374" i="4"/>
  <c r="F374" i="4"/>
  <c r="B374" i="4"/>
  <c r="A374" i="4"/>
  <c r="L373" i="4"/>
  <c r="K373" i="4"/>
  <c r="G373" i="4"/>
  <c r="F373" i="4"/>
  <c r="B373" i="4"/>
  <c r="A373" i="4"/>
  <c r="L372" i="4"/>
  <c r="K372" i="4"/>
  <c r="G372" i="4"/>
  <c r="H372" i="4" s="1"/>
  <c r="F372" i="4"/>
  <c r="B372" i="4"/>
  <c r="A372" i="4"/>
  <c r="L371" i="4"/>
  <c r="K371" i="4"/>
  <c r="G371" i="4"/>
  <c r="F371" i="4"/>
  <c r="B371" i="4"/>
  <c r="A371" i="4"/>
  <c r="L370" i="4"/>
  <c r="M370" i="4" s="1"/>
  <c r="K370" i="4"/>
  <c r="G370" i="4"/>
  <c r="F370" i="4"/>
  <c r="B370" i="4"/>
  <c r="A370" i="4"/>
  <c r="L369" i="4"/>
  <c r="K369" i="4"/>
  <c r="G369" i="4"/>
  <c r="F369" i="4"/>
  <c r="H369" i="4" s="1"/>
  <c r="B369" i="4"/>
  <c r="A369" i="4"/>
  <c r="L368" i="4"/>
  <c r="K368" i="4"/>
  <c r="G368" i="4"/>
  <c r="F368" i="4"/>
  <c r="B368" i="4"/>
  <c r="C368" i="4" s="1"/>
  <c r="A368" i="4"/>
  <c r="L367" i="4"/>
  <c r="K367" i="4"/>
  <c r="G367" i="4"/>
  <c r="H367" i="4" s="1"/>
  <c r="F367" i="4"/>
  <c r="B367" i="4"/>
  <c r="A367" i="4"/>
  <c r="L366" i="4"/>
  <c r="K366" i="4"/>
  <c r="G366" i="4"/>
  <c r="H366" i="4" s="1"/>
  <c r="F366" i="4"/>
  <c r="B366" i="4"/>
  <c r="A366" i="4"/>
  <c r="L365" i="4"/>
  <c r="M365" i="4" s="1"/>
  <c r="K365" i="4"/>
  <c r="H365" i="4"/>
  <c r="G365" i="4"/>
  <c r="F365" i="4"/>
  <c r="B365" i="4"/>
  <c r="A365" i="4"/>
  <c r="L364" i="4"/>
  <c r="K364" i="4"/>
  <c r="M364" i="4" s="1"/>
  <c r="H364" i="4"/>
  <c r="G364" i="4"/>
  <c r="F364" i="4"/>
  <c r="B364" i="4"/>
  <c r="A364" i="4"/>
  <c r="M363" i="4"/>
  <c r="L363" i="4"/>
  <c r="K363" i="4"/>
  <c r="G363" i="4"/>
  <c r="F363" i="4"/>
  <c r="B363" i="4"/>
  <c r="A363" i="4"/>
  <c r="M362" i="4"/>
  <c r="L362" i="4"/>
  <c r="K362" i="4"/>
  <c r="G362" i="4"/>
  <c r="F362" i="4"/>
  <c r="B362" i="4"/>
  <c r="C362" i="4" s="1"/>
  <c r="A362" i="4"/>
  <c r="L361" i="4"/>
  <c r="M361" i="4" s="1"/>
  <c r="K361" i="4"/>
  <c r="G361" i="4"/>
  <c r="F361" i="4"/>
  <c r="B361" i="4"/>
  <c r="A361" i="4"/>
  <c r="L360" i="4"/>
  <c r="K360" i="4"/>
  <c r="G360" i="4"/>
  <c r="F360" i="4"/>
  <c r="H360" i="4" s="1"/>
  <c r="B360" i="4"/>
  <c r="A360" i="4"/>
  <c r="L359" i="4"/>
  <c r="K359" i="4"/>
  <c r="G359" i="4"/>
  <c r="H359" i="4" s="1"/>
  <c r="F359" i="4"/>
  <c r="B359" i="4"/>
  <c r="A359" i="4"/>
  <c r="L358" i="4"/>
  <c r="M358" i="4" s="1"/>
  <c r="K358" i="4"/>
  <c r="G358" i="4"/>
  <c r="H358" i="4" s="1"/>
  <c r="F358" i="4"/>
  <c r="B358" i="4"/>
  <c r="A358" i="4"/>
  <c r="L357" i="4"/>
  <c r="K357" i="4"/>
  <c r="M357" i="4" s="1"/>
  <c r="H357" i="4"/>
  <c r="G357" i="4"/>
  <c r="F357" i="4"/>
  <c r="B357" i="4"/>
  <c r="A357" i="4"/>
  <c r="L356" i="4"/>
  <c r="K356" i="4"/>
  <c r="G356" i="4"/>
  <c r="F356" i="4"/>
  <c r="B356" i="4"/>
  <c r="C356" i="4" s="1"/>
  <c r="A356" i="4"/>
  <c r="L355" i="4"/>
  <c r="K355" i="4"/>
  <c r="G355" i="4"/>
  <c r="F355" i="4"/>
  <c r="B355" i="4"/>
  <c r="A355" i="4"/>
  <c r="L354" i="4"/>
  <c r="K354" i="4"/>
  <c r="G354" i="4"/>
  <c r="F354" i="4"/>
  <c r="B354" i="4"/>
  <c r="A354" i="4"/>
  <c r="L353" i="4"/>
  <c r="K353" i="4"/>
  <c r="G353" i="4"/>
  <c r="H353" i="4" s="1"/>
  <c r="F353" i="4"/>
  <c r="B353" i="4"/>
  <c r="A353" i="4"/>
  <c r="L352" i="4"/>
  <c r="K352" i="4"/>
  <c r="M352" i="4" s="1"/>
  <c r="G352" i="4"/>
  <c r="F352" i="4"/>
  <c r="H352" i="4" s="1"/>
  <c r="B352" i="4"/>
  <c r="A352" i="4"/>
  <c r="M351" i="4"/>
  <c r="L351" i="4"/>
  <c r="K351" i="4"/>
  <c r="G351" i="4"/>
  <c r="F351" i="4"/>
  <c r="B351" i="4"/>
  <c r="A351" i="4"/>
  <c r="L350" i="4"/>
  <c r="K350" i="4"/>
  <c r="M350" i="4" s="1"/>
  <c r="G350" i="4"/>
  <c r="F350" i="4"/>
  <c r="B350" i="4"/>
  <c r="A350" i="4"/>
  <c r="L349" i="4"/>
  <c r="K349" i="4"/>
  <c r="M349" i="4" s="1"/>
  <c r="G349" i="4"/>
  <c r="H349" i="4" s="1"/>
  <c r="F349" i="4"/>
  <c r="B349" i="4"/>
  <c r="C349" i="4" s="1"/>
  <c r="A349" i="4"/>
  <c r="L348" i="4"/>
  <c r="K348" i="4"/>
  <c r="G348" i="4"/>
  <c r="F348" i="4"/>
  <c r="H348" i="4" s="1"/>
  <c r="B348" i="4"/>
  <c r="C348" i="4" s="1"/>
  <c r="A348" i="4"/>
  <c r="L347" i="4"/>
  <c r="K347" i="4"/>
  <c r="M347" i="4" s="1"/>
  <c r="G347" i="4"/>
  <c r="F347" i="4"/>
  <c r="H347" i="4" s="1"/>
  <c r="B347" i="4"/>
  <c r="A347" i="4"/>
  <c r="L346" i="4"/>
  <c r="K346" i="4"/>
  <c r="M346" i="4" s="1"/>
  <c r="G346" i="4"/>
  <c r="H346" i="4" s="1"/>
  <c r="F346" i="4"/>
  <c r="B346" i="4"/>
  <c r="A346" i="4"/>
  <c r="L345" i="4"/>
  <c r="M345" i="4" s="1"/>
  <c r="K345" i="4"/>
  <c r="G345" i="4"/>
  <c r="H345" i="4" s="1"/>
  <c r="F345" i="4"/>
  <c r="B345" i="4"/>
  <c r="A345" i="4"/>
  <c r="L344" i="4"/>
  <c r="K344" i="4"/>
  <c r="G344" i="4"/>
  <c r="H344" i="4" s="1"/>
  <c r="F344" i="4"/>
  <c r="B344" i="4"/>
  <c r="A344" i="4"/>
  <c r="L343" i="4"/>
  <c r="K343" i="4"/>
  <c r="G343" i="4"/>
  <c r="F343" i="4"/>
  <c r="B343" i="4"/>
  <c r="C343" i="4" s="1"/>
  <c r="A343" i="4"/>
  <c r="L342" i="4"/>
  <c r="M342" i="4" s="1"/>
  <c r="K342" i="4"/>
  <c r="H342" i="4"/>
  <c r="G342" i="4"/>
  <c r="F342" i="4"/>
  <c r="B342" i="4"/>
  <c r="A342" i="4"/>
  <c r="L341" i="4"/>
  <c r="K341" i="4"/>
  <c r="G341" i="4"/>
  <c r="F341" i="4"/>
  <c r="H341" i="4" s="1"/>
  <c r="B341" i="4"/>
  <c r="A341" i="4"/>
  <c r="L340" i="4"/>
  <c r="K340" i="4"/>
  <c r="M340" i="4" s="1"/>
  <c r="G340" i="4"/>
  <c r="F340" i="4"/>
  <c r="H340" i="4" s="1"/>
  <c r="B340" i="4"/>
  <c r="A340" i="4"/>
  <c r="L339" i="4"/>
  <c r="M339" i="4" s="1"/>
  <c r="K339" i="4"/>
  <c r="G339" i="4"/>
  <c r="F339" i="4"/>
  <c r="B339" i="4"/>
  <c r="C339" i="4" s="1"/>
  <c r="A339" i="4"/>
  <c r="L338" i="4"/>
  <c r="K338" i="4"/>
  <c r="G338" i="4"/>
  <c r="H338" i="4" s="1"/>
  <c r="F338" i="4"/>
  <c r="B338" i="4"/>
  <c r="A338" i="4"/>
  <c r="L337" i="4"/>
  <c r="K337" i="4"/>
  <c r="G337" i="4"/>
  <c r="F337" i="4"/>
  <c r="B337" i="4"/>
  <c r="A337" i="4"/>
  <c r="L336" i="4"/>
  <c r="K336" i="4"/>
  <c r="G336" i="4"/>
  <c r="F336" i="4"/>
  <c r="B336" i="4"/>
  <c r="A336" i="4"/>
  <c r="M335" i="4"/>
  <c r="L335" i="4"/>
  <c r="K335" i="4"/>
  <c r="G335" i="4"/>
  <c r="F335" i="4"/>
  <c r="H335" i="4" s="1"/>
  <c r="B335" i="4"/>
  <c r="C335" i="4" s="1"/>
  <c r="A335" i="4"/>
  <c r="L334" i="4"/>
  <c r="M334" i="4" s="1"/>
  <c r="K334" i="4"/>
  <c r="G334" i="4"/>
  <c r="H334" i="4" s="1"/>
  <c r="F334" i="4"/>
  <c r="B334" i="4"/>
  <c r="A334" i="4"/>
  <c r="L333" i="4"/>
  <c r="K333" i="4"/>
  <c r="H333" i="4"/>
  <c r="G333" i="4"/>
  <c r="F333" i="4"/>
  <c r="B333" i="4"/>
  <c r="A333" i="4"/>
  <c r="L332" i="4"/>
  <c r="K332" i="4"/>
  <c r="G332" i="4"/>
  <c r="F332" i="4"/>
  <c r="H332" i="4" s="1"/>
  <c r="B332" i="4"/>
  <c r="C332" i="4" s="1"/>
  <c r="A332" i="4"/>
  <c r="L331" i="4"/>
  <c r="K331" i="4"/>
  <c r="M331" i="4" s="1"/>
  <c r="G331" i="4"/>
  <c r="H331" i="4" s="1"/>
  <c r="F331" i="4"/>
  <c r="B331" i="4"/>
  <c r="C331" i="4" s="1"/>
  <c r="A331" i="4"/>
  <c r="L330" i="4"/>
  <c r="K330" i="4"/>
  <c r="G330" i="4"/>
  <c r="F330" i="4"/>
  <c r="B330" i="4"/>
  <c r="A330" i="4"/>
  <c r="L329" i="4"/>
  <c r="K329" i="4"/>
  <c r="G329" i="4"/>
  <c r="H329" i="4" s="1"/>
  <c r="F329" i="4"/>
  <c r="B329" i="4"/>
  <c r="A329" i="4"/>
  <c r="L328" i="4"/>
  <c r="K328" i="4"/>
  <c r="H328" i="4"/>
  <c r="G328" i="4"/>
  <c r="F328" i="4"/>
  <c r="B328" i="4"/>
  <c r="A328" i="4"/>
  <c r="M327" i="4"/>
  <c r="L327" i="4"/>
  <c r="K327" i="4"/>
  <c r="G327" i="4"/>
  <c r="H327" i="4" s="1"/>
  <c r="F327" i="4"/>
  <c r="B327" i="4"/>
  <c r="A327" i="4"/>
  <c r="M326" i="4"/>
  <c r="L326" i="4"/>
  <c r="K326" i="4"/>
  <c r="G326" i="4"/>
  <c r="F326" i="4"/>
  <c r="B326" i="4"/>
  <c r="A326" i="4"/>
  <c r="L325" i="4"/>
  <c r="K325" i="4"/>
  <c r="G325" i="4"/>
  <c r="F325" i="4"/>
  <c r="B325" i="4"/>
  <c r="A325" i="4"/>
  <c r="L324" i="4"/>
  <c r="K324" i="4"/>
  <c r="M324" i="4" s="1"/>
  <c r="G324" i="4"/>
  <c r="F324" i="4"/>
  <c r="B324" i="4"/>
  <c r="A324" i="4"/>
  <c r="L323" i="4"/>
  <c r="M323" i="4" s="1"/>
  <c r="K323" i="4"/>
  <c r="G323" i="4"/>
  <c r="F323" i="4"/>
  <c r="H323" i="4" s="1"/>
  <c r="B323" i="4"/>
  <c r="A323" i="4"/>
  <c r="C323" i="4" s="1"/>
  <c r="L322" i="4"/>
  <c r="K322" i="4"/>
  <c r="G322" i="4"/>
  <c r="F322" i="4"/>
  <c r="H322" i="4" s="1"/>
  <c r="B322" i="4"/>
  <c r="C322" i="4" s="1"/>
  <c r="A322" i="4"/>
  <c r="L321" i="4"/>
  <c r="K321" i="4"/>
  <c r="H321" i="4"/>
  <c r="G321" i="4"/>
  <c r="F321" i="4"/>
  <c r="B321" i="4"/>
  <c r="A321" i="4"/>
  <c r="L320" i="4"/>
  <c r="M320" i="4" s="1"/>
  <c r="K320" i="4"/>
  <c r="G320" i="4"/>
  <c r="H320" i="4" s="1"/>
  <c r="F320" i="4"/>
  <c r="B320" i="4"/>
  <c r="A320" i="4"/>
  <c r="L319" i="4"/>
  <c r="K319" i="4"/>
  <c r="G319" i="4"/>
  <c r="F319" i="4"/>
  <c r="H319" i="4" s="1"/>
  <c r="B319" i="4"/>
  <c r="A319" i="4"/>
  <c r="C319" i="4" s="1"/>
  <c r="L318" i="4"/>
  <c r="M318" i="4" s="1"/>
  <c r="K318" i="4"/>
  <c r="H318" i="4"/>
  <c r="G318" i="4"/>
  <c r="F318" i="4"/>
  <c r="B318" i="4"/>
  <c r="C318" i="4" s="1"/>
  <c r="A318" i="4"/>
  <c r="L317" i="4"/>
  <c r="M317" i="4" s="1"/>
  <c r="K317" i="4"/>
  <c r="G317" i="4"/>
  <c r="F317" i="4"/>
  <c r="H317" i="4" s="1"/>
  <c r="B317" i="4"/>
  <c r="C317" i="4" s="1"/>
  <c r="A317" i="4"/>
  <c r="L316" i="4"/>
  <c r="M316" i="4" s="1"/>
  <c r="K316" i="4"/>
  <c r="H316" i="4"/>
  <c r="G316" i="4"/>
  <c r="F316" i="4"/>
  <c r="B316" i="4"/>
  <c r="C316" i="4" s="1"/>
  <c r="A316" i="4"/>
  <c r="L315" i="4"/>
  <c r="K315" i="4"/>
  <c r="M315" i="4" s="1"/>
  <c r="G315" i="4"/>
  <c r="H315" i="4" s="1"/>
  <c r="F315" i="4"/>
  <c r="B315" i="4"/>
  <c r="A315" i="4"/>
  <c r="M314" i="4"/>
  <c r="L314" i="4"/>
  <c r="K314" i="4"/>
  <c r="G314" i="4"/>
  <c r="F314" i="4"/>
  <c r="H314" i="4" s="1"/>
  <c r="B314" i="4"/>
  <c r="A314" i="4"/>
  <c r="C314" i="4" s="1"/>
  <c r="L313" i="4"/>
  <c r="K313" i="4"/>
  <c r="H313" i="4"/>
  <c r="G313" i="4"/>
  <c r="F313" i="4"/>
  <c r="B313" i="4"/>
  <c r="C313" i="4" s="1"/>
  <c r="A313" i="4"/>
  <c r="L312" i="4"/>
  <c r="K312" i="4"/>
  <c r="M312" i="4" s="1"/>
  <c r="H312" i="4"/>
  <c r="G312" i="4"/>
  <c r="F312" i="4"/>
  <c r="B312" i="4"/>
  <c r="A312" i="4"/>
  <c r="C312" i="4" s="1"/>
  <c r="L311" i="4"/>
  <c r="K311" i="4"/>
  <c r="G311" i="4"/>
  <c r="H311" i="4" s="1"/>
  <c r="F311" i="4"/>
  <c r="B311" i="4"/>
  <c r="A311" i="4"/>
  <c r="C311" i="4" s="1"/>
  <c r="L310" i="4"/>
  <c r="K310" i="4"/>
  <c r="H310" i="4"/>
  <c r="G310" i="4"/>
  <c r="F310" i="4"/>
  <c r="B310" i="4"/>
  <c r="A310" i="4"/>
  <c r="L309" i="4"/>
  <c r="K309" i="4"/>
  <c r="G309" i="4"/>
  <c r="F309" i="4"/>
  <c r="B309" i="4"/>
  <c r="A309" i="4"/>
  <c r="L308" i="4"/>
  <c r="M308" i="4" s="1"/>
  <c r="K308" i="4"/>
  <c r="G308" i="4"/>
  <c r="F308" i="4"/>
  <c r="H308" i="4" s="1"/>
  <c r="B308" i="4"/>
  <c r="A308" i="4"/>
  <c r="L307" i="4"/>
  <c r="K307" i="4"/>
  <c r="M307" i="4" s="1"/>
  <c r="G307" i="4"/>
  <c r="F307" i="4"/>
  <c r="H307" i="4" s="1"/>
  <c r="C307" i="4"/>
  <c r="B307" i="4"/>
  <c r="A307" i="4"/>
  <c r="L306" i="4"/>
  <c r="M306" i="4" s="1"/>
  <c r="K306" i="4"/>
  <c r="G306" i="4"/>
  <c r="F306" i="4"/>
  <c r="H306" i="4" s="1"/>
  <c r="B306" i="4"/>
  <c r="C306" i="4" s="1"/>
  <c r="A306" i="4"/>
  <c r="L305" i="4"/>
  <c r="K305" i="4"/>
  <c r="H305" i="4"/>
  <c r="G305" i="4"/>
  <c r="F305" i="4"/>
  <c r="B305" i="4"/>
  <c r="A305" i="4"/>
  <c r="L304" i="4"/>
  <c r="M304" i="4" s="1"/>
  <c r="K304" i="4"/>
  <c r="G304" i="4"/>
  <c r="H304" i="4" s="1"/>
  <c r="F304" i="4"/>
  <c r="B304" i="4"/>
  <c r="A304" i="4"/>
  <c r="L303" i="4"/>
  <c r="K303" i="4"/>
  <c r="H303" i="4"/>
  <c r="G303" i="4"/>
  <c r="F303" i="4"/>
  <c r="B303" i="4"/>
  <c r="C303" i="4" s="1"/>
  <c r="A303" i="4"/>
  <c r="L302" i="4"/>
  <c r="M302" i="4" s="1"/>
  <c r="K302" i="4"/>
  <c r="G302" i="4"/>
  <c r="F302" i="4"/>
  <c r="H302" i="4" s="1"/>
  <c r="B302" i="4"/>
  <c r="A302" i="4"/>
  <c r="C302" i="4" s="1"/>
  <c r="L301" i="4"/>
  <c r="M301" i="4" s="1"/>
  <c r="K301" i="4"/>
  <c r="G301" i="4"/>
  <c r="F301" i="4"/>
  <c r="B301" i="4"/>
  <c r="C301" i="4" s="1"/>
  <c r="A301" i="4"/>
  <c r="L300" i="4"/>
  <c r="K300" i="4"/>
  <c r="G300" i="4"/>
  <c r="F300" i="4"/>
  <c r="H300" i="4" s="1"/>
  <c r="B300" i="4"/>
  <c r="A300" i="4"/>
  <c r="L299" i="4"/>
  <c r="K299" i="4"/>
  <c r="G299" i="4"/>
  <c r="F299" i="4"/>
  <c r="H299" i="4" s="1"/>
  <c r="C299" i="4"/>
  <c r="B299" i="4"/>
  <c r="A299" i="4"/>
  <c r="L298" i="4"/>
  <c r="K298" i="4"/>
  <c r="H298" i="4"/>
  <c r="G298" i="4"/>
  <c r="F298" i="4"/>
  <c r="B298" i="4"/>
  <c r="A298" i="4"/>
  <c r="L297" i="4"/>
  <c r="K297" i="4"/>
  <c r="M297" i="4" s="1"/>
  <c r="H297" i="4"/>
  <c r="G297" i="4"/>
  <c r="F297" i="4"/>
  <c r="B297" i="4"/>
  <c r="A297" i="4"/>
  <c r="L296" i="4"/>
  <c r="M296" i="4" s="1"/>
  <c r="K296" i="4"/>
  <c r="G296" i="4"/>
  <c r="F296" i="4"/>
  <c r="B296" i="4"/>
  <c r="A296" i="4"/>
  <c r="L295" i="4"/>
  <c r="K295" i="4"/>
  <c r="G295" i="4"/>
  <c r="F295" i="4"/>
  <c r="H295" i="4" s="1"/>
  <c r="B295" i="4"/>
  <c r="C295" i="4" s="1"/>
  <c r="A295" i="4"/>
  <c r="L294" i="4"/>
  <c r="M294" i="4" s="1"/>
  <c r="K294" i="4"/>
  <c r="G294" i="4"/>
  <c r="F294" i="4"/>
  <c r="H294" i="4" s="1"/>
  <c r="B294" i="4"/>
  <c r="A294" i="4"/>
  <c r="L293" i="4"/>
  <c r="K293" i="4"/>
  <c r="G293" i="4"/>
  <c r="F293" i="4"/>
  <c r="H293" i="4" s="1"/>
  <c r="B293" i="4"/>
  <c r="A293" i="4"/>
  <c r="L292" i="4"/>
  <c r="K292" i="4"/>
  <c r="G292" i="4"/>
  <c r="F292" i="4"/>
  <c r="H292" i="4" s="1"/>
  <c r="B292" i="4"/>
  <c r="A292" i="4"/>
  <c r="L291" i="4"/>
  <c r="K291" i="4"/>
  <c r="M291" i="4" s="1"/>
  <c r="G291" i="4"/>
  <c r="H291" i="4" s="1"/>
  <c r="F291" i="4"/>
  <c r="B291" i="4"/>
  <c r="A291" i="4"/>
  <c r="L290" i="4"/>
  <c r="K290" i="4"/>
  <c r="H290" i="4"/>
  <c r="G290" i="4"/>
  <c r="F290" i="4"/>
  <c r="B290" i="4"/>
  <c r="A290" i="4"/>
  <c r="C290" i="4" s="1"/>
  <c r="L289" i="4"/>
  <c r="K289" i="4"/>
  <c r="G289" i="4"/>
  <c r="H289" i="4" s="1"/>
  <c r="F289" i="4"/>
  <c r="B289" i="4"/>
  <c r="C289" i="4" s="1"/>
  <c r="A289" i="4"/>
  <c r="L288" i="4"/>
  <c r="M288" i="4" s="1"/>
  <c r="K288" i="4"/>
  <c r="G288" i="4"/>
  <c r="F288" i="4"/>
  <c r="H288" i="4" s="1"/>
  <c r="B288" i="4"/>
  <c r="A288" i="4"/>
  <c r="L287" i="4"/>
  <c r="K287" i="4"/>
  <c r="H287" i="4"/>
  <c r="G287" i="4"/>
  <c r="F287" i="4"/>
  <c r="B287" i="4"/>
  <c r="C287" i="4" s="1"/>
  <c r="A287" i="4"/>
  <c r="L286" i="4"/>
  <c r="K286" i="4"/>
  <c r="H286" i="4"/>
  <c r="G286" i="4"/>
  <c r="F286" i="4"/>
  <c r="B286" i="4"/>
  <c r="A286" i="4"/>
  <c r="L285" i="4"/>
  <c r="K285" i="4"/>
  <c r="M285" i="4" s="1"/>
  <c r="G285" i="4"/>
  <c r="H285" i="4" s="1"/>
  <c r="F285" i="4"/>
  <c r="B285" i="4"/>
  <c r="A285" i="4"/>
  <c r="L284" i="4"/>
  <c r="K284" i="4"/>
  <c r="H284" i="4"/>
  <c r="G284" i="4"/>
  <c r="F284" i="4"/>
  <c r="B284" i="4"/>
  <c r="A284" i="4"/>
  <c r="C284" i="4" s="1"/>
  <c r="L283" i="4"/>
  <c r="K283" i="4"/>
  <c r="M283" i="4" s="1"/>
  <c r="G283" i="4"/>
  <c r="F283" i="4"/>
  <c r="B283" i="4"/>
  <c r="A283" i="4"/>
  <c r="M282" i="4"/>
  <c r="L282" i="4"/>
  <c r="K282" i="4"/>
  <c r="G282" i="4"/>
  <c r="H282" i="4" s="1"/>
  <c r="F282" i="4"/>
  <c r="B282" i="4"/>
  <c r="A282" i="4"/>
  <c r="L281" i="4"/>
  <c r="K281" i="4"/>
  <c r="G281" i="4"/>
  <c r="H281" i="4" s="1"/>
  <c r="F281" i="4"/>
  <c r="B281" i="4"/>
  <c r="A281" i="4"/>
  <c r="C281" i="4" s="1"/>
  <c r="L280" i="4"/>
  <c r="K280" i="4"/>
  <c r="H280" i="4"/>
  <c r="G280" i="4"/>
  <c r="F280" i="4"/>
  <c r="B280" i="4"/>
  <c r="A280" i="4"/>
  <c r="L279" i="4"/>
  <c r="K279" i="4"/>
  <c r="M279" i="4" s="1"/>
  <c r="H279" i="4"/>
  <c r="G279" i="4"/>
  <c r="F279" i="4"/>
  <c r="B279" i="4"/>
  <c r="A279" i="4"/>
  <c r="M278" i="4"/>
  <c r="L278" i="4"/>
  <c r="K278" i="4"/>
  <c r="G278" i="4"/>
  <c r="F278" i="4"/>
  <c r="H278" i="4" s="1"/>
  <c r="B278" i="4"/>
  <c r="A278" i="4"/>
  <c r="C278" i="4" s="1"/>
  <c r="L277" i="4"/>
  <c r="K277" i="4"/>
  <c r="G277" i="4"/>
  <c r="H277" i="4" s="1"/>
  <c r="F277" i="4"/>
  <c r="B277" i="4"/>
  <c r="C277" i="4" s="1"/>
  <c r="A277" i="4"/>
  <c r="L276" i="4"/>
  <c r="K276" i="4"/>
  <c r="G276" i="4"/>
  <c r="F276" i="4"/>
  <c r="H276" i="4" s="1"/>
  <c r="B276" i="4"/>
  <c r="A276" i="4"/>
  <c r="C276" i="4" s="1"/>
  <c r="L275" i="4"/>
  <c r="K275" i="4"/>
  <c r="G275" i="4"/>
  <c r="H275" i="4" s="1"/>
  <c r="F275" i="4"/>
  <c r="B275" i="4"/>
  <c r="A275" i="4"/>
  <c r="C275" i="4" s="1"/>
  <c r="L274" i="4"/>
  <c r="K274" i="4"/>
  <c r="G274" i="4"/>
  <c r="H274" i="4" s="1"/>
  <c r="F274" i="4"/>
  <c r="B274" i="4"/>
  <c r="C274" i="4" s="1"/>
  <c r="A274" i="4"/>
  <c r="L273" i="4"/>
  <c r="K273" i="4"/>
  <c r="G273" i="4"/>
  <c r="F273" i="4"/>
  <c r="H273" i="4" s="1"/>
  <c r="B273" i="4"/>
  <c r="A273" i="4"/>
  <c r="L272" i="4"/>
  <c r="K272" i="4"/>
  <c r="G272" i="4"/>
  <c r="H272" i="4" s="1"/>
  <c r="F272" i="4"/>
  <c r="B272" i="4"/>
  <c r="A272" i="4"/>
  <c r="L271" i="4"/>
  <c r="K271" i="4"/>
  <c r="M271" i="4" s="1"/>
  <c r="G271" i="4"/>
  <c r="F271" i="4"/>
  <c r="H271" i="4" s="1"/>
  <c r="B271" i="4"/>
  <c r="C271" i="4" s="1"/>
  <c r="A271" i="4"/>
  <c r="L270" i="4"/>
  <c r="K270" i="4"/>
  <c r="M270" i="4" s="1"/>
  <c r="G270" i="4"/>
  <c r="F270" i="4"/>
  <c r="H270" i="4" s="1"/>
  <c r="B270" i="4"/>
  <c r="A270" i="4"/>
  <c r="L269" i="4"/>
  <c r="M269" i="4" s="1"/>
  <c r="K269" i="4"/>
  <c r="H269" i="4"/>
  <c r="G269" i="4"/>
  <c r="F269" i="4"/>
  <c r="B269" i="4"/>
  <c r="A269" i="4"/>
  <c r="L268" i="4"/>
  <c r="K268" i="4"/>
  <c r="G268" i="4"/>
  <c r="F268" i="4"/>
  <c r="B268" i="4"/>
  <c r="C268" i="4" s="1"/>
  <c r="A268" i="4"/>
  <c r="L267" i="4"/>
  <c r="K267" i="4"/>
  <c r="G267" i="4"/>
  <c r="F267" i="4"/>
  <c r="H267" i="4" s="1"/>
  <c r="B267" i="4"/>
  <c r="A267" i="4"/>
  <c r="L266" i="4"/>
  <c r="K266" i="4"/>
  <c r="H266" i="4"/>
  <c r="G266" i="4"/>
  <c r="F266" i="4"/>
  <c r="B266" i="4"/>
  <c r="A266" i="4"/>
  <c r="C266" i="4" s="1"/>
  <c r="L265" i="4"/>
  <c r="M265" i="4" s="1"/>
  <c r="K265" i="4"/>
  <c r="G265" i="4"/>
  <c r="F265" i="4"/>
  <c r="H265" i="4" s="1"/>
  <c r="B265" i="4"/>
  <c r="A265" i="4"/>
  <c r="L264" i="4"/>
  <c r="K264" i="4"/>
  <c r="G264" i="4"/>
  <c r="H264" i="4" s="1"/>
  <c r="F264" i="4"/>
  <c r="B264" i="4"/>
  <c r="C264" i="4" s="1"/>
  <c r="A264" i="4"/>
  <c r="L263" i="4"/>
  <c r="K263" i="4"/>
  <c r="G263" i="4"/>
  <c r="H263" i="4" s="1"/>
  <c r="F263" i="4"/>
  <c r="B263" i="4"/>
  <c r="C263" i="4" s="1"/>
  <c r="A263" i="4"/>
  <c r="L262" i="4"/>
  <c r="K262" i="4"/>
  <c r="H262" i="4"/>
  <c r="G262" i="4"/>
  <c r="F262" i="4"/>
  <c r="B262" i="4"/>
  <c r="A262" i="4"/>
  <c r="L261" i="4"/>
  <c r="K261" i="4"/>
  <c r="H261" i="4"/>
  <c r="G261" i="4"/>
  <c r="F261" i="4"/>
  <c r="B261" i="4"/>
  <c r="C261" i="4" s="1"/>
  <c r="A261" i="4"/>
  <c r="L260" i="4"/>
  <c r="M260" i="4" s="1"/>
  <c r="K260" i="4"/>
  <c r="G260" i="4"/>
  <c r="F260" i="4"/>
  <c r="H260" i="4" s="1"/>
  <c r="B260" i="4"/>
  <c r="A260" i="4"/>
  <c r="C260" i="4" s="1"/>
  <c r="L259" i="4"/>
  <c r="K259" i="4"/>
  <c r="G259" i="4"/>
  <c r="H259" i="4" s="1"/>
  <c r="F259" i="4"/>
  <c r="C259" i="4"/>
  <c r="B259" i="4"/>
  <c r="A259" i="4"/>
  <c r="L258" i="4"/>
  <c r="K258" i="4"/>
  <c r="M258" i="4" s="1"/>
  <c r="G258" i="4"/>
  <c r="F258" i="4"/>
  <c r="H258" i="4" s="1"/>
  <c r="B258" i="4"/>
  <c r="C258" i="4" s="1"/>
  <c r="A258" i="4"/>
  <c r="L257" i="4"/>
  <c r="M257" i="4" s="1"/>
  <c r="K257" i="4"/>
  <c r="G257" i="4"/>
  <c r="F257" i="4"/>
  <c r="H257" i="4" s="1"/>
  <c r="B257" i="4"/>
  <c r="A257" i="4"/>
  <c r="L256" i="4"/>
  <c r="K256" i="4"/>
  <c r="G256" i="4"/>
  <c r="H256" i="4" s="1"/>
  <c r="F256" i="4"/>
  <c r="B256" i="4"/>
  <c r="C256" i="4" s="1"/>
  <c r="A256" i="4"/>
  <c r="L255" i="4"/>
  <c r="K255" i="4"/>
  <c r="M255" i="4" s="1"/>
  <c r="G255" i="4"/>
  <c r="H255" i="4" s="1"/>
  <c r="F255" i="4"/>
  <c r="B255" i="4"/>
  <c r="A255" i="4"/>
  <c r="L254" i="4"/>
  <c r="M254" i="4" s="1"/>
  <c r="K254" i="4"/>
  <c r="H254" i="4"/>
  <c r="G254" i="4"/>
  <c r="F254" i="4"/>
  <c r="B254" i="4"/>
  <c r="A254" i="4"/>
  <c r="C254" i="4" s="1"/>
  <c r="L253" i="4"/>
  <c r="K253" i="4"/>
  <c r="H253" i="4"/>
  <c r="G253" i="4"/>
  <c r="F253" i="4"/>
  <c r="B253" i="4"/>
  <c r="C253" i="4" s="1"/>
  <c r="A253" i="4"/>
  <c r="M252" i="4"/>
  <c r="L252" i="4"/>
  <c r="K252" i="4"/>
  <c r="G252" i="4"/>
  <c r="F252" i="4"/>
  <c r="H252" i="4" s="1"/>
  <c r="B252" i="4"/>
  <c r="A252" i="4"/>
  <c r="L251" i="4"/>
  <c r="K251" i="4"/>
  <c r="G251" i="4"/>
  <c r="F251" i="4"/>
  <c r="H251" i="4" s="1"/>
  <c r="B251" i="4"/>
  <c r="A251" i="4"/>
  <c r="C251" i="4" s="1"/>
  <c r="L250" i="4"/>
  <c r="K250" i="4"/>
  <c r="G250" i="4"/>
  <c r="H250" i="4" s="1"/>
  <c r="F250" i="4"/>
  <c r="B250" i="4"/>
  <c r="A250" i="4"/>
  <c r="L249" i="4"/>
  <c r="K249" i="4"/>
  <c r="M249" i="4" s="1"/>
  <c r="G249" i="4"/>
  <c r="F249" i="4"/>
  <c r="H249" i="4" s="1"/>
  <c r="B249" i="4"/>
  <c r="C249" i="4" s="1"/>
  <c r="A249" i="4"/>
  <c r="L248" i="4"/>
  <c r="K248" i="4"/>
  <c r="H248" i="4"/>
  <c r="G248" i="4"/>
  <c r="F248" i="4"/>
  <c r="B248" i="4"/>
  <c r="A248" i="4"/>
  <c r="C248" i="4" s="1"/>
  <c r="L247" i="4"/>
  <c r="M247" i="4" s="1"/>
  <c r="K247" i="4"/>
  <c r="G247" i="4"/>
  <c r="F247" i="4"/>
  <c r="H247" i="4" s="1"/>
  <c r="B247" i="4"/>
  <c r="A247" i="4"/>
  <c r="C247" i="4" s="1"/>
  <c r="L246" i="4"/>
  <c r="M246" i="4" s="1"/>
  <c r="K246" i="4"/>
  <c r="H246" i="4"/>
  <c r="G246" i="4"/>
  <c r="F246" i="4"/>
  <c r="B246" i="4"/>
  <c r="A246" i="4"/>
  <c r="C246" i="4" s="1"/>
  <c r="L245" i="4"/>
  <c r="K245" i="4"/>
  <c r="H245" i="4"/>
  <c r="G245" i="4"/>
  <c r="F245" i="4"/>
  <c r="B245" i="4"/>
  <c r="A245" i="4"/>
  <c r="C245" i="4" s="1"/>
  <c r="L244" i="4"/>
  <c r="M244" i="4" s="1"/>
  <c r="K244" i="4"/>
  <c r="G244" i="4"/>
  <c r="F244" i="4"/>
  <c r="H244" i="4" s="1"/>
  <c r="B244" i="4"/>
  <c r="A244" i="4"/>
  <c r="L243" i="4"/>
  <c r="K243" i="4"/>
  <c r="G243" i="4"/>
  <c r="F243" i="4"/>
  <c r="H243" i="4" s="1"/>
  <c r="B243" i="4"/>
  <c r="A243" i="4"/>
  <c r="L242" i="4"/>
  <c r="K242" i="4"/>
  <c r="G242" i="4"/>
  <c r="F242" i="4"/>
  <c r="H242" i="4" s="1"/>
  <c r="B242" i="4"/>
  <c r="A242" i="4"/>
  <c r="C242" i="4" s="1"/>
  <c r="L241" i="4"/>
  <c r="K241" i="4"/>
  <c r="G241" i="4"/>
  <c r="F241" i="4"/>
  <c r="H241" i="4" s="1"/>
  <c r="B241" i="4"/>
  <c r="C241" i="4" s="1"/>
  <c r="A241" i="4"/>
  <c r="L240" i="4"/>
  <c r="M240" i="4" s="1"/>
  <c r="K240" i="4"/>
  <c r="H240" i="4"/>
  <c r="G240" i="4"/>
  <c r="F240" i="4"/>
  <c r="B240" i="4"/>
  <c r="A240" i="4"/>
  <c r="L239" i="4"/>
  <c r="K239" i="4"/>
  <c r="G239" i="4"/>
  <c r="F239" i="4"/>
  <c r="C239" i="4"/>
  <c r="B239" i="4"/>
  <c r="A239" i="4"/>
  <c r="L238" i="4"/>
  <c r="K238" i="4"/>
  <c r="G238" i="4"/>
  <c r="H238" i="4" s="1"/>
  <c r="F238" i="4"/>
  <c r="B238" i="4"/>
  <c r="A238" i="4"/>
  <c r="L237" i="4"/>
  <c r="K237" i="4"/>
  <c r="M237" i="4" s="1"/>
  <c r="H237" i="4"/>
  <c r="G237" i="4"/>
  <c r="F237" i="4"/>
  <c r="B237" i="4"/>
  <c r="A237" i="4"/>
  <c r="L236" i="4"/>
  <c r="K236" i="4"/>
  <c r="G236" i="4"/>
  <c r="F236" i="4"/>
  <c r="H236" i="4" s="1"/>
  <c r="B236" i="4"/>
  <c r="A236" i="4"/>
  <c r="C236" i="4" s="1"/>
  <c r="L235" i="4"/>
  <c r="M235" i="4" s="1"/>
  <c r="K235" i="4"/>
  <c r="H235" i="4"/>
  <c r="G235" i="4"/>
  <c r="F235" i="4"/>
  <c r="B235" i="4"/>
  <c r="C235" i="4" s="1"/>
  <c r="A235" i="4"/>
  <c r="L234" i="4"/>
  <c r="K234" i="4"/>
  <c r="M234" i="4" s="1"/>
  <c r="G234" i="4"/>
  <c r="F234" i="4"/>
  <c r="H234" i="4" s="1"/>
  <c r="B234" i="4"/>
  <c r="C234" i="4" s="1"/>
  <c r="A234" i="4"/>
  <c r="M233" i="4"/>
  <c r="L233" i="4"/>
  <c r="K233" i="4"/>
  <c r="G233" i="4"/>
  <c r="F233" i="4"/>
  <c r="H233" i="4" s="1"/>
  <c r="B233" i="4"/>
  <c r="A233" i="4"/>
  <c r="L232" i="4"/>
  <c r="K232" i="4"/>
  <c r="H232" i="4"/>
  <c r="G232" i="4"/>
  <c r="F232" i="4"/>
  <c r="B232" i="4"/>
  <c r="A232" i="4"/>
  <c r="L231" i="4"/>
  <c r="K231" i="4"/>
  <c r="G231" i="4"/>
  <c r="F231" i="4"/>
  <c r="H231" i="4" s="1"/>
  <c r="B231" i="4"/>
  <c r="C231" i="4" s="1"/>
  <c r="A231" i="4"/>
  <c r="L230" i="4"/>
  <c r="K230" i="4"/>
  <c r="M230" i="4" s="1"/>
  <c r="G230" i="4"/>
  <c r="H230" i="4" s="1"/>
  <c r="F230" i="4"/>
  <c r="B230" i="4"/>
  <c r="A230" i="4"/>
  <c r="C230" i="4" s="1"/>
  <c r="L229" i="4"/>
  <c r="K229" i="4"/>
  <c r="M229" i="4" s="1"/>
  <c r="H229" i="4"/>
  <c r="G229" i="4"/>
  <c r="F229" i="4"/>
  <c r="B229" i="4"/>
  <c r="C229" i="4" s="1"/>
  <c r="A229" i="4"/>
  <c r="L228" i="4"/>
  <c r="M228" i="4" s="1"/>
  <c r="K228" i="4"/>
  <c r="G228" i="4"/>
  <c r="F228" i="4"/>
  <c r="H228" i="4" s="1"/>
  <c r="B228" i="4"/>
  <c r="A228" i="4"/>
  <c r="L227" i="4"/>
  <c r="K227" i="4"/>
  <c r="G227" i="4"/>
  <c r="H227" i="4" s="1"/>
  <c r="F227" i="4"/>
  <c r="C227" i="4"/>
  <c r="B227" i="4"/>
  <c r="A227" i="4"/>
  <c r="L226" i="4"/>
  <c r="K226" i="4"/>
  <c r="G226" i="4"/>
  <c r="F226" i="4"/>
  <c r="H226" i="4" s="1"/>
  <c r="B226" i="4"/>
  <c r="C226" i="4" s="1"/>
  <c r="A226" i="4"/>
  <c r="L225" i="4"/>
  <c r="K225" i="4"/>
  <c r="H225" i="4"/>
  <c r="G225" i="4"/>
  <c r="F225" i="4"/>
  <c r="B225" i="4"/>
  <c r="A225" i="4"/>
  <c r="L224" i="4"/>
  <c r="K224" i="4"/>
  <c r="G224" i="4"/>
  <c r="H224" i="4" s="1"/>
  <c r="F224" i="4"/>
  <c r="B224" i="4"/>
  <c r="A224" i="4"/>
  <c r="L223" i="4"/>
  <c r="M223" i="4" s="1"/>
  <c r="K223" i="4"/>
  <c r="G223" i="4"/>
  <c r="F223" i="4"/>
  <c r="H223" i="4" s="1"/>
  <c r="C223" i="4"/>
  <c r="B223" i="4"/>
  <c r="A223" i="4"/>
  <c r="L222" i="4"/>
  <c r="K222" i="4"/>
  <c r="M222" i="4" s="1"/>
  <c r="G222" i="4"/>
  <c r="H222" i="4" s="1"/>
  <c r="F222" i="4"/>
  <c r="B222" i="4"/>
  <c r="A222" i="4"/>
  <c r="L221" i="4"/>
  <c r="M221" i="4" s="1"/>
  <c r="K221" i="4"/>
  <c r="H221" i="4"/>
  <c r="G221" i="4"/>
  <c r="F221" i="4"/>
  <c r="B221" i="4"/>
  <c r="A221" i="4"/>
  <c r="L220" i="4"/>
  <c r="K220" i="4"/>
  <c r="G220" i="4"/>
  <c r="F220" i="4"/>
  <c r="H220" i="4" s="1"/>
  <c r="B220" i="4"/>
  <c r="C220" i="4" s="1"/>
  <c r="A220" i="4"/>
  <c r="L219" i="4"/>
  <c r="K219" i="4"/>
  <c r="G219" i="4"/>
  <c r="F219" i="4"/>
  <c r="H219" i="4" s="1"/>
  <c r="B219" i="4"/>
  <c r="A219" i="4"/>
  <c r="L218" i="4"/>
  <c r="K218" i="4"/>
  <c r="M218" i="4" s="1"/>
  <c r="G218" i="4"/>
  <c r="H218" i="4" s="1"/>
  <c r="F218" i="4"/>
  <c r="B218" i="4"/>
  <c r="A218" i="4"/>
  <c r="L217" i="4"/>
  <c r="K217" i="4"/>
  <c r="G217" i="4"/>
  <c r="H217" i="4" s="1"/>
  <c r="F217" i="4"/>
  <c r="B217" i="4"/>
  <c r="A217" i="4"/>
  <c r="L216" i="4"/>
  <c r="K216" i="4"/>
  <c r="M216" i="4" s="1"/>
  <c r="H216" i="4"/>
  <c r="G216" i="4"/>
  <c r="F216" i="4"/>
  <c r="B216" i="4"/>
  <c r="A216" i="4"/>
  <c r="L215" i="4"/>
  <c r="K215" i="4"/>
  <c r="G215" i="4"/>
  <c r="F215" i="4"/>
  <c r="H215" i="4" s="1"/>
  <c r="B215" i="4"/>
  <c r="C215" i="4" s="1"/>
  <c r="A215" i="4"/>
  <c r="L214" i="4"/>
  <c r="K214" i="4"/>
  <c r="H214" i="4"/>
  <c r="G214" i="4"/>
  <c r="F214" i="4"/>
  <c r="B214" i="4"/>
  <c r="A214" i="4"/>
  <c r="L213" i="4"/>
  <c r="K213" i="4"/>
  <c r="G213" i="4"/>
  <c r="F213" i="4"/>
  <c r="B213" i="4"/>
  <c r="A213" i="4"/>
  <c r="L212" i="4"/>
  <c r="M212" i="4" s="1"/>
  <c r="K212" i="4"/>
  <c r="H212" i="4"/>
  <c r="G212" i="4"/>
  <c r="F212" i="4"/>
  <c r="B212" i="4"/>
  <c r="A212" i="4"/>
  <c r="L211" i="4"/>
  <c r="K211" i="4"/>
  <c r="G211" i="4"/>
  <c r="F211" i="4"/>
  <c r="H211" i="4" s="1"/>
  <c r="B211" i="4"/>
  <c r="C211" i="4" s="1"/>
  <c r="A211" i="4"/>
  <c r="L210" i="4"/>
  <c r="K210" i="4"/>
  <c r="H210" i="4"/>
  <c r="G210" i="4"/>
  <c r="F210" i="4"/>
  <c r="B210" i="4"/>
  <c r="A210" i="4"/>
  <c r="L209" i="4"/>
  <c r="M209" i="4" s="1"/>
  <c r="K209" i="4"/>
  <c r="G209" i="4"/>
  <c r="H209" i="4" s="1"/>
  <c r="F209" i="4"/>
  <c r="B209" i="4"/>
  <c r="C209" i="4" s="1"/>
  <c r="A209" i="4"/>
  <c r="L208" i="4"/>
  <c r="M208" i="4" s="1"/>
  <c r="K208" i="4"/>
  <c r="G208" i="4"/>
  <c r="F208" i="4"/>
  <c r="H208" i="4" s="1"/>
  <c r="B208" i="4"/>
  <c r="C208" i="4" s="1"/>
  <c r="A208" i="4"/>
  <c r="L207" i="4"/>
  <c r="K207" i="4"/>
  <c r="G207" i="4"/>
  <c r="H207" i="4" s="1"/>
  <c r="F207" i="4"/>
  <c r="B207" i="4"/>
  <c r="C207" i="4" s="1"/>
  <c r="A207" i="4"/>
  <c r="L206" i="4"/>
  <c r="K206" i="4"/>
  <c r="G206" i="4"/>
  <c r="F206" i="4"/>
  <c r="H206" i="4" s="1"/>
  <c r="B206" i="4"/>
  <c r="C206" i="4" s="1"/>
  <c r="A206" i="4"/>
  <c r="L205" i="4"/>
  <c r="K205" i="4"/>
  <c r="G205" i="4"/>
  <c r="H205" i="4" s="1"/>
  <c r="F205" i="4"/>
  <c r="B205" i="4"/>
  <c r="A205" i="4"/>
  <c r="L204" i="4"/>
  <c r="K204" i="4"/>
  <c r="G204" i="4"/>
  <c r="H204" i="4" s="1"/>
  <c r="F204" i="4"/>
  <c r="B204" i="4"/>
  <c r="A204" i="4"/>
  <c r="L203" i="4"/>
  <c r="K203" i="4"/>
  <c r="G203" i="4"/>
  <c r="F203" i="4"/>
  <c r="H203" i="4" s="1"/>
  <c r="B203" i="4"/>
  <c r="A203" i="4"/>
  <c r="L202" i="4"/>
  <c r="K202" i="4"/>
  <c r="H202" i="4"/>
  <c r="G202" i="4"/>
  <c r="F202" i="4"/>
  <c r="B202" i="4"/>
  <c r="A202" i="4"/>
  <c r="L201" i="4"/>
  <c r="K201" i="4"/>
  <c r="G201" i="4"/>
  <c r="F201" i="4"/>
  <c r="B201" i="4"/>
  <c r="A201" i="4"/>
  <c r="L200" i="4"/>
  <c r="K200" i="4"/>
  <c r="G200" i="4"/>
  <c r="F200" i="4"/>
  <c r="H200" i="4" s="1"/>
  <c r="B200" i="4"/>
  <c r="A200" i="4"/>
  <c r="L199" i="4"/>
  <c r="K199" i="4"/>
  <c r="G199" i="4"/>
  <c r="F199" i="4"/>
  <c r="H199" i="4" s="1"/>
  <c r="B199" i="4"/>
  <c r="A199" i="4"/>
  <c r="L198" i="4"/>
  <c r="K198" i="4"/>
  <c r="G198" i="4"/>
  <c r="F198" i="4"/>
  <c r="H198" i="4" s="1"/>
  <c r="B198" i="4"/>
  <c r="C198" i="4" s="1"/>
  <c r="A198" i="4"/>
  <c r="M197" i="4"/>
  <c r="L197" i="4"/>
  <c r="K197" i="4"/>
  <c r="G197" i="4"/>
  <c r="H197" i="4" s="1"/>
  <c r="F197" i="4"/>
  <c r="B197" i="4"/>
  <c r="C197" i="4" s="1"/>
  <c r="A197" i="4"/>
  <c r="L196" i="4"/>
  <c r="K196" i="4"/>
  <c r="H196" i="4"/>
  <c r="G196" i="4"/>
  <c r="F196" i="4"/>
  <c r="B196" i="4"/>
  <c r="C196" i="4" s="1"/>
  <c r="A196" i="4"/>
  <c r="L195" i="4"/>
  <c r="K195" i="4"/>
  <c r="G195" i="4"/>
  <c r="H195" i="4" s="1"/>
  <c r="F195" i="4"/>
  <c r="B195" i="4"/>
  <c r="A195" i="4"/>
  <c r="L194" i="4"/>
  <c r="M194" i="4" s="1"/>
  <c r="K194" i="4"/>
  <c r="H194" i="4"/>
  <c r="G194" i="4"/>
  <c r="F194" i="4"/>
  <c r="B194" i="4"/>
  <c r="A194" i="4"/>
  <c r="L193" i="4"/>
  <c r="M193" i="4" s="1"/>
  <c r="K193" i="4"/>
  <c r="G193" i="4"/>
  <c r="F193" i="4"/>
  <c r="H193" i="4" s="1"/>
  <c r="B193" i="4"/>
  <c r="A193" i="4"/>
  <c r="L192" i="4"/>
  <c r="M192" i="4" s="1"/>
  <c r="K192" i="4"/>
  <c r="H192" i="4"/>
  <c r="G192" i="4"/>
  <c r="F192" i="4"/>
  <c r="B192" i="4"/>
  <c r="C192" i="4" s="1"/>
  <c r="A192" i="4"/>
  <c r="L191" i="4"/>
  <c r="K191" i="4"/>
  <c r="M191" i="4" s="1"/>
  <c r="G191" i="4"/>
  <c r="F191" i="4"/>
  <c r="H191" i="4" s="1"/>
  <c r="B191" i="4"/>
  <c r="C191" i="4" s="1"/>
  <c r="A191" i="4"/>
  <c r="L190" i="4"/>
  <c r="M190" i="4" s="1"/>
  <c r="K190" i="4"/>
  <c r="H190" i="4"/>
  <c r="G190" i="4"/>
  <c r="F190" i="4"/>
  <c r="B190" i="4"/>
  <c r="A190" i="4"/>
  <c r="L189" i="4"/>
  <c r="K189" i="4"/>
  <c r="H189" i="4"/>
  <c r="G189" i="4"/>
  <c r="F189" i="4"/>
  <c r="B189" i="4"/>
  <c r="C189" i="4" s="1"/>
  <c r="A189" i="4"/>
  <c r="L188" i="4"/>
  <c r="M188" i="4" s="1"/>
  <c r="K188" i="4"/>
  <c r="G188" i="4"/>
  <c r="F188" i="4"/>
  <c r="H188" i="4" s="1"/>
  <c r="B188" i="4"/>
  <c r="C188" i="4" s="1"/>
  <c r="A188" i="4"/>
  <c r="L187" i="4"/>
  <c r="M187" i="4" s="1"/>
  <c r="K187" i="4"/>
  <c r="G187" i="4"/>
  <c r="F187" i="4"/>
  <c r="B187" i="4"/>
  <c r="C187" i="4" s="1"/>
  <c r="A187" i="4"/>
  <c r="L186" i="4"/>
  <c r="K186" i="4"/>
  <c r="G186" i="4"/>
  <c r="F186" i="4"/>
  <c r="B186" i="4"/>
  <c r="A186" i="4"/>
  <c r="M185" i="4"/>
  <c r="L185" i="4"/>
  <c r="K185" i="4"/>
  <c r="G185" i="4"/>
  <c r="H185" i="4" s="1"/>
  <c r="F185" i="4"/>
  <c r="B185" i="4"/>
  <c r="A185" i="4"/>
  <c r="L184" i="4"/>
  <c r="M184" i="4" s="1"/>
  <c r="K184" i="4"/>
  <c r="G184" i="4"/>
  <c r="F184" i="4"/>
  <c r="H184" i="4" s="1"/>
  <c r="B184" i="4"/>
  <c r="C184" i="4" s="1"/>
  <c r="A184" i="4"/>
  <c r="L183" i="4"/>
  <c r="K183" i="4"/>
  <c r="G183" i="4"/>
  <c r="F183" i="4"/>
  <c r="H183" i="4" s="1"/>
  <c r="B183" i="4"/>
  <c r="A183" i="4"/>
  <c r="L182" i="4"/>
  <c r="M182" i="4" s="1"/>
  <c r="K182" i="4"/>
  <c r="G182" i="4"/>
  <c r="F182" i="4"/>
  <c r="H182" i="4" s="1"/>
  <c r="B182" i="4"/>
  <c r="C182" i="4" s="1"/>
  <c r="A182" i="4"/>
  <c r="M181" i="4"/>
  <c r="L181" i="4"/>
  <c r="K181" i="4"/>
  <c r="G181" i="4"/>
  <c r="F181" i="4"/>
  <c r="H181" i="4" s="1"/>
  <c r="B181" i="4"/>
  <c r="A181" i="4"/>
  <c r="L180" i="4"/>
  <c r="M180" i="4" s="1"/>
  <c r="K180" i="4"/>
  <c r="G180" i="4"/>
  <c r="F180" i="4"/>
  <c r="H180" i="4" s="1"/>
  <c r="B180" i="4"/>
  <c r="A180" i="4"/>
  <c r="L179" i="4"/>
  <c r="K179" i="4"/>
  <c r="M179" i="4" s="1"/>
  <c r="G179" i="4"/>
  <c r="F179" i="4"/>
  <c r="H179" i="4" s="1"/>
  <c r="B179" i="4"/>
  <c r="C179" i="4" s="1"/>
  <c r="A179" i="4"/>
  <c r="L178" i="4"/>
  <c r="M178" i="4" s="1"/>
  <c r="K178" i="4"/>
  <c r="G178" i="4"/>
  <c r="F178" i="4"/>
  <c r="B178" i="4"/>
  <c r="A178" i="4"/>
  <c r="L177" i="4"/>
  <c r="K177" i="4"/>
  <c r="G177" i="4"/>
  <c r="H177" i="4" s="1"/>
  <c r="F177" i="4"/>
  <c r="B177" i="4"/>
  <c r="A177" i="4"/>
  <c r="L176" i="4"/>
  <c r="K176" i="4"/>
  <c r="G176" i="4"/>
  <c r="F176" i="4"/>
  <c r="H176" i="4" s="1"/>
  <c r="B176" i="4"/>
  <c r="A176" i="4"/>
  <c r="L175" i="4"/>
  <c r="K175" i="4"/>
  <c r="M175" i="4" s="1"/>
  <c r="G175" i="4"/>
  <c r="F175" i="4"/>
  <c r="B175" i="4"/>
  <c r="C175" i="4" s="1"/>
  <c r="A175" i="4"/>
  <c r="L174" i="4"/>
  <c r="M174" i="4" s="1"/>
  <c r="K174" i="4"/>
  <c r="G174" i="4"/>
  <c r="F174" i="4"/>
  <c r="H174" i="4" s="1"/>
  <c r="B174" i="4"/>
  <c r="A174" i="4"/>
  <c r="L173" i="4"/>
  <c r="M173" i="4" s="1"/>
  <c r="K173" i="4"/>
  <c r="G173" i="4"/>
  <c r="H173" i="4" s="1"/>
  <c r="F173" i="4"/>
  <c r="B173" i="4"/>
  <c r="C173" i="4" s="1"/>
  <c r="A173" i="4"/>
  <c r="L172" i="4"/>
  <c r="K172" i="4"/>
  <c r="G172" i="4"/>
  <c r="F172" i="4"/>
  <c r="H172" i="4" s="1"/>
  <c r="B172" i="4"/>
  <c r="A172" i="4"/>
  <c r="L171" i="4"/>
  <c r="M171" i="4" s="1"/>
  <c r="K171" i="4"/>
  <c r="H171" i="4"/>
  <c r="G171" i="4"/>
  <c r="F171" i="4"/>
  <c r="B171" i="4"/>
  <c r="A171" i="4"/>
  <c r="L170" i="4"/>
  <c r="K170" i="4"/>
  <c r="G170" i="4"/>
  <c r="F170" i="4"/>
  <c r="H170" i="4" s="1"/>
  <c r="B170" i="4"/>
  <c r="C170" i="4" s="1"/>
  <c r="A170" i="4"/>
  <c r="L169" i="4"/>
  <c r="M169" i="4" s="1"/>
  <c r="K169" i="4"/>
  <c r="G169" i="4"/>
  <c r="F169" i="4"/>
  <c r="B169" i="4"/>
  <c r="A169" i="4"/>
  <c r="L168" i="4"/>
  <c r="K168" i="4"/>
  <c r="G168" i="4"/>
  <c r="F168" i="4"/>
  <c r="B168" i="4"/>
  <c r="C168" i="4" s="1"/>
  <c r="A168" i="4"/>
  <c r="M167" i="4"/>
  <c r="L167" i="4"/>
  <c r="K167" i="4"/>
  <c r="G167" i="4"/>
  <c r="F167" i="4"/>
  <c r="H167" i="4" s="1"/>
  <c r="B167" i="4"/>
  <c r="A167" i="4"/>
  <c r="L166" i="4"/>
  <c r="K166" i="4"/>
  <c r="M166" i="4" s="1"/>
  <c r="G166" i="4"/>
  <c r="H166" i="4" s="1"/>
  <c r="F166" i="4"/>
  <c r="B166" i="4"/>
  <c r="A166" i="4"/>
  <c r="L165" i="4"/>
  <c r="M165" i="4" s="1"/>
  <c r="K165" i="4"/>
  <c r="G165" i="4"/>
  <c r="F165" i="4"/>
  <c r="B165" i="4"/>
  <c r="A165" i="4"/>
  <c r="L164" i="4"/>
  <c r="K164" i="4"/>
  <c r="G164" i="4"/>
  <c r="H164" i="4" s="1"/>
  <c r="F164" i="4"/>
  <c r="B164" i="4"/>
  <c r="C164" i="4" s="1"/>
  <c r="A164" i="4"/>
  <c r="L163" i="4"/>
  <c r="K163" i="4"/>
  <c r="M163" i="4" s="1"/>
  <c r="G163" i="4"/>
  <c r="F163" i="4"/>
  <c r="B163" i="4"/>
  <c r="A163" i="4"/>
  <c r="L162" i="4"/>
  <c r="K162" i="4"/>
  <c r="G162" i="4"/>
  <c r="F162" i="4"/>
  <c r="B162" i="4"/>
  <c r="C162" i="4" s="1"/>
  <c r="A162" i="4"/>
  <c r="L161" i="4"/>
  <c r="K161" i="4"/>
  <c r="H161" i="4"/>
  <c r="G161" i="4"/>
  <c r="F161" i="4"/>
  <c r="B161" i="4"/>
  <c r="A161" i="4"/>
  <c r="L160" i="4"/>
  <c r="M160" i="4" s="1"/>
  <c r="K160" i="4"/>
  <c r="G160" i="4"/>
  <c r="F160" i="4"/>
  <c r="B160" i="4"/>
  <c r="C160" i="4" s="1"/>
  <c r="A160" i="4"/>
  <c r="L159" i="4"/>
  <c r="K159" i="4"/>
  <c r="G159" i="4"/>
  <c r="F159" i="4"/>
  <c r="H159" i="4" s="1"/>
  <c r="B159" i="4"/>
  <c r="A159" i="4"/>
  <c r="L158" i="4"/>
  <c r="M158" i="4" s="1"/>
  <c r="K158" i="4"/>
  <c r="G158" i="4"/>
  <c r="F158" i="4"/>
  <c r="B158" i="4"/>
  <c r="C158" i="4" s="1"/>
  <c r="A158" i="4"/>
  <c r="M157" i="4"/>
  <c r="L157" i="4"/>
  <c r="K157" i="4"/>
  <c r="G157" i="4"/>
  <c r="F157" i="4"/>
  <c r="B157" i="4"/>
  <c r="C157" i="4" s="1"/>
  <c r="A157" i="4"/>
  <c r="L156" i="4"/>
  <c r="K156" i="4"/>
  <c r="G156" i="4"/>
  <c r="H156" i="4" s="1"/>
  <c r="F156" i="4"/>
  <c r="B156" i="4"/>
  <c r="C156" i="4" s="1"/>
  <c r="A156" i="4"/>
  <c r="L155" i="4"/>
  <c r="K155" i="4"/>
  <c r="M155" i="4" s="1"/>
  <c r="G155" i="4"/>
  <c r="H155" i="4" s="1"/>
  <c r="F155" i="4"/>
  <c r="B155" i="4"/>
  <c r="A155" i="4"/>
  <c r="L154" i="4"/>
  <c r="K154" i="4"/>
  <c r="G154" i="4"/>
  <c r="H154" i="4" s="1"/>
  <c r="F154" i="4"/>
  <c r="B154" i="4"/>
  <c r="C154" i="4" s="1"/>
  <c r="A154" i="4"/>
  <c r="L153" i="4"/>
  <c r="M153" i="4" s="1"/>
  <c r="K153" i="4"/>
  <c r="H153" i="4"/>
  <c r="G153" i="4"/>
  <c r="F153" i="4"/>
  <c r="B153" i="4"/>
  <c r="A153" i="4"/>
  <c r="L152" i="4"/>
  <c r="M152" i="4" s="1"/>
  <c r="K152" i="4"/>
  <c r="G152" i="4"/>
  <c r="H152" i="4" s="1"/>
  <c r="F152" i="4"/>
  <c r="B152" i="4"/>
  <c r="A152" i="4"/>
  <c r="L151" i="4"/>
  <c r="M151" i="4" s="1"/>
  <c r="K151" i="4"/>
  <c r="G151" i="4"/>
  <c r="F151" i="4"/>
  <c r="B151" i="4"/>
  <c r="A151" i="4"/>
  <c r="L150" i="4"/>
  <c r="K150" i="4"/>
  <c r="G150" i="4"/>
  <c r="H150" i="4" s="1"/>
  <c r="F150" i="4"/>
  <c r="B150" i="4"/>
  <c r="C150" i="4" s="1"/>
  <c r="A150" i="4"/>
  <c r="M149" i="4"/>
  <c r="L149" i="4"/>
  <c r="K149" i="4"/>
  <c r="G149" i="4"/>
  <c r="F149" i="4"/>
  <c r="B149" i="4"/>
  <c r="A149" i="4"/>
  <c r="M148" i="4"/>
  <c r="L148" i="4"/>
  <c r="K148" i="4"/>
  <c r="G148" i="4"/>
  <c r="F148" i="4"/>
  <c r="B148" i="4"/>
  <c r="C148" i="4" s="1"/>
  <c r="A148" i="4"/>
  <c r="L147" i="4"/>
  <c r="K147" i="4"/>
  <c r="G147" i="4"/>
  <c r="F147" i="4"/>
  <c r="H147" i="4" s="1"/>
  <c r="B147" i="4"/>
  <c r="C147" i="4" s="1"/>
  <c r="A147" i="4"/>
  <c r="L146" i="4"/>
  <c r="M146" i="4" s="1"/>
  <c r="K146" i="4"/>
  <c r="G146" i="4"/>
  <c r="F146" i="4"/>
  <c r="B146" i="4"/>
  <c r="A146" i="4"/>
  <c r="L145" i="4"/>
  <c r="K145" i="4"/>
  <c r="M145" i="4" s="1"/>
  <c r="G145" i="4"/>
  <c r="F145" i="4"/>
  <c r="B145" i="4"/>
  <c r="C145" i="4" s="1"/>
  <c r="A145" i="4"/>
  <c r="L144" i="4"/>
  <c r="K144" i="4"/>
  <c r="M144" i="4" s="1"/>
  <c r="G144" i="4"/>
  <c r="H144" i="4" s="1"/>
  <c r="F144" i="4"/>
  <c r="B144" i="4"/>
  <c r="A144" i="4"/>
  <c r="L143" i="4"/>
  <c r="K143" i="4"/>
  <c r="M143" i="4" s="1"/>
  <c r="H143" i="4"/>
  <c r="G143" i="4"/>
  <c r="F143" i="4"/>
  <c r="B143" i="4"/>
  <c r="A143" i="4"/>
  <c r="L142" i="4"/>
  <c r="K142" i="4"/>
  <c r="M142" i="4" s="1"/>
  <c r="G142" i="4"/>
  <c r="F142" i="4"/>
  <c r="B142" i="4"/>
  <c r="A142" i="4"/>
  <c r="L141" i="4"/>
  <c r="M141" i="4" s="1"/>
  <c r="K141" i="4"/>
  <c r="H141" i="4"/>
  <c r="G141" i="4"/>
  <c r="F141" i="4"/>
  <c r="B141" i="4"/>
  <c r="C141" i="4" s="1"/>
  <c r="A141" i="4"/>
  <c r="L140" i="4"/>
  <c r="K140" i="4"/>
  <c r="G140" i="4"/>
  <c r="H140" i="4" s="1"/>
  <c r="F140" i="4"/>
  <c r="B140" i="4"/>
  <c r="A140" i="4"/>
  <c r="M139" i="4"/>
  <c r="L139" i="4"/>
  <c r="K139" i="4"/>
  <c r="G139" i="4"/>
  <c r="F139" i="4"/>
  <c r="B139" i="4"/>
  <c r="A139" i="4"/>
  <c r="L138" i="4"/>
  <c r="K138" i="4"/>
  <c r="G138" i="4"/>
  <c r="F138" i="4"/>
  <c r="B138" i="4"/>
  <c r="C138" i="4" s="1"/>
  <c r="A138" i="4"/>
  <c r="M137" i="4"/>
  <c r="L137" i="4"/>
  <c r="K137" i="4"/>
  <c r="G137" i="4"/>
  <c r="F137" i="4"/>
  <c r="H137" i="4" s="1"/>
  <c r="B137" i="4"/>
  <c r="A137" i="4"/>
  <c r="L136" i="4"/>
  <c r="K136" i="4"/>
  <c r="G136" i="4"/>
  <c r="F136" i="4"/>
  <c r="H136" i="4" s="1"/>
  <c r="B136" i="4"/>
  <c r="C136" i="4" s="1"/>
  <c r="A136" i="4"/>
  <c r="L135" i="4"/>
  <c r="M135" i="4" s="1"/>
  <c r="K135" i="4"/>
  <c r="G135" i="4"/>
  <c r="F135" i="4"/>
  <c r="H135" i="4" s="1"/>
  <c r="B135" i="4"/>
  <c r="A135" i="4"/>
  <c r="L134" i="4"/>
  <c r="M134" i="4" s="1"/>
  <c r="K134" i="4"/>
  <c r="G134" i="4"/>
  <c r="F134" i="4"/>
  <c r="B134" i="4"/>
  <c r="A134" i="4"/>
  <c r="L133" i="4"/>
  <c r="K133" i="4"/>
  <c r="M133" i="4" s="1"/>
  <c r="G133" i="4"/>
  <c r="F133" i="4"/>
  <c r="B133" i="4"/>
  <c r="A133" i="4"/>
  <c r="L132" i="4"/>
  <c r="K132" i="4"/>
  <c r="G132" i="4"/>
  <c r="H132" i="4" s="1"/>
  <c r="F132" i="4"/>
  <c r="B132" i="4"/>
  <c r="C132" i="4" s="1"/>
  <c r="A132" i="4"/>
  <c r="L131" i="4"/>
  <c r="K131" i="4"/>
  <c r="M131" i="4" s="1"/>
  <c r="G131" i="4"/>
  <c r="F131" i="4"/>
  <c r="H131" i="4" s="1"/>
  <c r="B131" i="4"/>
  <c r="C131" i="4" s="1"/>
  <c r="A131" i="4"/>
  <c r="L130" i="4"/>
  <c r="K130" i="4"/>
  <c r="M130" i="4" s="1"/>
  <c r="G130" i="4"/>
  <c r="F130" i="4"/>
  <c r="B130" i="4"/>
  <c r="A130" i="4"/>
  <c r="L129" i="4"/>
  <c r="K129" i="4"/>
  <c r="G129" i="4"/>
  <c r="H129" i="4" s="1"/>
  <c r="F129" i="4"/>
  <c r="B129" i="4"/>
  <c r="C129" i="4" s="1"/>
  <c r="A129" i="4"/>
  <c r="L128" i="4"/>
  <c r="M128" i="4" s="1"/>
  <c r="K128" i="4"/>
  <c r="G128" i="4"/>
  <c r="F128" i="4"/>
  <c r="B128" i="4"/>
  <c r="C128" i="4" s="1"/>
  <c r="A128" i="4"/>
  <c r="L127" i="4"/>
  <c r="K127" i="4"/>
  <c r="M127" i="4" s="1"/>
  <c r="G127" i="4"/>
  <c r="F127" i="4"/>
  <c r="B127" i="4"/>
  <c r="A127" i="4"/>
  <c r="L126" i="4"/>
  <c r="K126" i="4"/>
  <c r="G126" i="4"/>
  <c r="F126" i="4"/>
  <c r="B126" i="4"/>
  <c r="A126" i="4"/>
  <c r="L125" i="4"/>
  <c r="M125" i="4" s="1"/>
  <c r="K125" i="4"/>
  <c r="G125" i="4"/>
  <c r="F125" i="4"/>
  <c r="H125" i="4" s="1"/>
  <c r="B125" i="4"/>
  <c r="C125" i="4" s="1"/>
  <c r="A125" i="4"/>
  <c r="L124" i="4"/>
  <c r="K124" i="4"/>
  <c r="G124" i="4"/>
  <c r="F124" i="4"/>
  <c r="H124" i="4" s="1"/>
  <c r="B124" i="4"/>
  <c r="A124" i="4"/>
  <c r="L123" i="4"/>
  <c r="M123" i="4" s="1"/>
  <c r="K123" i="4"/>
  <c r="H123" i="4"/>
  <c r="G123" i="4"/>
  <c r="F123" i="4"/>
  <c r="B123" i="4"/>
  <c r="A123" i="4"/>
  <c r="L122" i="4"/>
  <c r="K122" i="4"/>
  <c r="G122" i="4"/>
  <c r="F122" i="4"/>
  <c r="B122" i="4"/>
  <c r="C122" i="4" s="1"/>
  <c r="A122" i="4"/>
  <c r="L121" i="4"/>
  <c r="M121" i="4" s="1"/>
  <c r="K121" i="4"/>
  <c r="G121" i="4"/>
  <c r="F121" i="4"/>
  <c r="B121" i="4"/>
  <c r="C121" i="4" s="1"/>
  <c r="A121" i="4"/>
  <c r="L120" i="4"/>
  <c r="K120" i="4"/>
  <c r="G120" i="4"/>
  <c r="F120" i="4"/>
  <c r="H120" i="4" s="1"/>
  <c r="B120" i="4"/>
  <c r="C120" i="4" s="1"/>
  <c r="A120" i="4"/>
  <c r="M119" i="4"/>
  <c r="L119" i="4"/>
  <c r="K119" i="4"/>
  <c r="G119" i="4"/>
  <c r="F119" i="4"/>
  <c r="B119" i="4"/>
  <c r="C119" i="4" s="1"/>
  <c r="A119" i="4"/>
  <c r="L118" i="4"/>
  <c r="K118" i="4"/>
  <c r="G118" i="4"/>
  <c r="F118" i="4"/>
  <c r="B118" i="4"/>
  <c r="C118" i="4" s="1"/>
  <c r="A118" i="4"/>
  <c r="L117" i="4"/>
  <c r="K117" i="4"/>
  <c r="H117" i="4"/>
  <c r="G117" i="4"/>
  <c r="F117" i="4"/>
  <c r="B117" i="4"/>
  <c r="A117" i="4"/>
  <c r="L116" i="4"/>
  <c r="K116" i="4"/>
  <c r="M116" i="4" s="1"/>
  <c r="G116" i="4"/>
  <c r="F116" i="4"/>
  <c r="B116" i="4"/>
  <c r="C116" i="4" s="1"/>
  <c r="A116" i="4"/>
  <c r="L115" i="4"/>
  <c r="K115" i="4"/>
  <c r="G115" i="4"/>
  <c r="F115" i="4"/>
  <c r="B115" i="4"/>
  <c r="C115" i="4" s="1"/>
  <c r="A115" i="4"/>
  <c r="L114" i="4"/>
  <c r="K114" i="4"/>
  <c r="G114" i="4"/>
  <c r="F114" i="4"/>
  <c r="B114" i="4"/>
  <c r="A114" i="4"/>
  <c r="M113" i="4"/>
  <c r="L113" i="4"/>
  <c r="K113" i="4"/>
  <c r="H113" i="4"/>
  <c r="G113" i="4"/>
  <c r="F113" i="4"/>
  <c r="B113" i="4"/>
  <c r="C113" i="4" s="1"/>
  <c r="A113" i="4"/>
  <c r="M112" i="4"/>
  <c r="L112" i="4"/>
  <c r="K112" i="4"/>
  <c r="G112" i="4"/>
  <c r="F112" i="4"/>
  <c r="H112" i="4" s="1"/>
  <c r="B112" i="4"/>
  <c r="C112" i="4" s="1"/>
  <c r="A112" i="4"/>
  <c r="L111" i="4"/>
  <c r="M111" i="4" s="1"/>
  <c r="K111" i="4"/>
  <c r="G111" i="4"/>
  <c r="H111" i="4" s="1"/>
  <c r="F111" i="4"/>
  <c r="B111" i="4"/>
  <c r="C111" i="4" s="1"/>
  <c r="A111" i="4"/>
  <c r="L110" i="4"/>
  <c r="K110" i="4"/>
  <c r="M110" i="4" s="1"/>
  <c r="G110" i="4"/>
  <c r="H110" i="4" s="1"/>
  <c r="F110" i="4"/>
  <c r="B110" i="4"/>
  <c r="C110" i="4" s="1"/>
  <c r="A110" i="4"/>
  <c r="L109" i="4"/>
  <c r="K109" i="4"/>
  <c r="M109" i="4" s="1"/>
  <c r="G109" i="4"/>
  <c r="F109" i="4"/>
  <c r="B109" i="4"/>
  <c r="C109" i="4" s="1"/>
  <c r="A109" i="4"/>
  <c r="L108" i="4"/>
  <c r="K108" i="4"/>
  <c r="M108" i="4" s="1"/>
  <c r="G108" i="4"/>
  <c r="F108" i="4"/>
  <c r="B108" i="4"/>
  <c r="C108" i="4" s="1"/>
  <c r="A108" i="4"/>
  <c r="L107" i="4"/>
  <c r="M107" i="4" s="1"/>
  <c r="K107" i="4"/>
  <c r="H107" i="4"/>
  <c r="G107" i="4"/>
  <c r="F107" i="4"/>
  <c r="B107" i="4"/>
  <c r="A107" i="4"/>
  <c r="M106" i="4"/>
  <c r="L106" i="4"/>
  <c r="K106" i="4"/>
  <c r="G106" i="4"/>
  <c r="F106" i="4"/>
  <c r="H106" i="4" s="1"/>
  <c r="B106" i="4"/>
  <c r="C106" i="4" s="1"/>
  <c r="A106" i="4"/>
  <c r="L105" i="4"/>
  <c r="K105" i="4"/>
  <c r="G105" i="4"/>
  <c r="F105" i="4"/>
  <c r="H105" i="4" s="1"/>
  <c r="B105" i="4"/>
  <c r="C105" i="4" s="1"/>
  <c r="A105" i="4"/>
  <c r="L104" i="4"/>
  <c r="K104" i="4"/>
  <c r="G104" i="4"/>
  <c r="F104" i="4"/>
  <c r="B104" i="4"/>
  <c r="A104" i="4"/>
  <c r="L103" i="4"/>
  <c r="K103" i="4"/>
  <c r="M103" i="4" s="1"/>
  <c r="G103" i="4"/>
  <c r="F103" i="4"/>
  <c r="B103" i="4"/>
  <c r="C103" i="4" s="1"/>
  <c r="A103" i="4"/>
  <c r="L102" i="4"/>
  <c r="K102" i="4"/>
  <c r="G102" i="4"/>
  <c r="F102" i="4"/>
  <c r="B102" i="4"/>
  <c r="C102" i="4" s="1"/>
  <c r="A102" i="4"/>
  <c r="L101" i="4"/>
  <c r="K101" i="4"/>
  <c r="M101" i="4" s="1"/>
  <c r="G101" i="4"/>
  <c r="F101" i="4"/>
  <c r="H101" i="4" s="1"/>
  <c r="B101" i="4"/>
  <c r="C101" i="4" s="1"/>
  <c r="A101" i="4"/>
  <c r="L100" i="4"/>
  <c r="K100" i="4"/>
  <c r="G100" i="4"/>
  <c r="F100" i="4"/>
  <c r="B100" i="4"/>
  <c r="A100" i="4"/>
  <c r="L99" i="4"/>
  <c r="M99" i="4" s="1"/>
  <c r="K99" i="4"/>
  <c r="G99" i="4"/>
  <c r="H99" i="4" s="1"/>
  <c r="F99" i="4"/>
  <c r="B99" i="4"/>
  <c r="C99" i="4" s="1"/>
  <c r="A99" i="4"/>
  <c r="L98" i="4"/>
  <c r="K98" i="4"/>
  <c r="M98" i="4" s="1"/>
  <c r="G98" i="4"/>
  <c r="H98" i="4" s="1"/>
  <c r="F98" i="4"/>
  <c r="B98" i="4"/>
  <c r="A98" i="4"/>
  <c r="L97" i="4"/>
  <c r="K97" i="4"/>
  <c r="M97" i="4" s="1"/>
  <c r="G97" i="4"/>
  <c r="F97" i="4"/>
  <c r="B97" i="4"/>
  <c r="C97" i="4" s="1"/>
  <c r="A97" i="4"/>
  <c r="M96" i="4"/>
  <c r="L96" i="4"/>
  <c r="K96" i="4"/>
  <c r="G96" i="4"/>
  <c r="F96" i="4"/>
  <c r="H96" i="4" s="1"/>
  <c r="B96" i="4"/>
  <c r="A96" i="4"/>
  <c r="L95" i="4"/>
  <c r="K95" i="4"/>
  <c r="H95" i="4"/>
  <c r="G95" i="4"/>
  <c r="F95" i="4"/>
  <c r="B95" i="4"/>
  <c r="C95" i="4" s="1"/>
  <c r="A95" i="4"/>
  <c r="L94" i="4"/>
  <c r="K94" i="4"/>
  <c r="G94" i="4"/>
  <c r="F94" i="4"/>
  <c r="B94" i="4"/>
  <c r="A94" i="4"/>
  <c r="L93" i="4"/>
  <c r="K93" i="4"/>
  <c r="H93" i="4"/>
  <c r="G93" i="4"/>
  <c r="F93" i="4"/>
  <c r="B93" i="4"/>
  <c r="C93" i="4" s="1"/>
  <c r="A93" i="4"/>
  <c r="L92" i="4"/>
  <c r="K92" i="4"/>
  <c r="M92" i="4" s="1"/>
  <c r="G92" i="4"/>
  <c r="F92" i="4"/>
  <c r="B92" i="4"/>
  <c r="C92" i="4" s="1"/>
  <c r="A92" i="4"/>
  <c r="M91" i="4"/>
  <c r="L91" i="4"/>
  <c r="K91" i="4"/>
  <c r="G91" i="4"/>
  <c r="H91" i="4" s="1"/>
  <c r="F91" i="4"/>
  <c r="B91" i="4"/>
  <c r="A91" i="4"/>
  <c r="M90" i="4"/>
  <c r="L90" i="4"/>
  <c r="K90" i="4"/>
  <c r="G90" i="4"/>
  <c r="F90" i="4"/>
  <c r="B90" i="4"/>
  <c r="C90" i="4" s="1"/>
  <c r="A90" i="4"/>
  <c r="L89" i="4"/>
  <c r="K89" i="4"/>
  <c r="M89" i="4" s="1"/>
  <c r="G89" i="4"/>
  <c r="F89" i="4"/>
  <c r="H89" i="4" s="1"/>
  <c r="B89" i="4"/>
  <c r="C89" i="4" s="1"/>
  <c r="A89" i="4"/>
  <c r="L88" i="4"/>
  <c r="K88" i="4"/>
  <c r="G88" i="4"/>
  <c r="F88" i="4"/>
  <c r="B88" i="4"/>
  <c r="C88" i="4" s="1"/>
  <c r="A88" i="4"/>
  <c r="L87" i="4"/>
  <c r="K87" i="4"/>
  <c r="G87" i="4"/>
  <c r="F87" i="4"/>
  <c r="H87" i="4" s="1"/>
  <c r="B87" i="4"/>
  <c r="C87" i="4" s="1"/>
  <c r="A87" i="4"/>
  <c r="L86" i="4"/>
  <c r="K86" i="4"/>
  <c r="M86" i="4" s="1"/>
  <c r="G86" i="4"/>
  <c r="F86" i="4"/>
  <c r="B86" i="4"/>
  <c r="C86" i="4" s="1"/>
  <c r="A86" i="4"/>
  <c r="M85" i="4"/>
  <c r="L85" i="4"/>
  <c r="K85" i="4"/>
  <c r="G85" i="4"/>
  <c r="F85" i="4"/>
  <c r="B85" i="4"/>
  <c r="C85" i="4" s="1"/>
  <c r="A85" i="4"/>
  <c r="L84" i="4"/>
  <c r="K84" i="4"/>
  <c r="M84" i="4" s="1"/>
  <c r="G84" i="4"/>
  <c r="F84" i="4"/>
  <c r="B84" i="4"/>
  <c r="A84" i="4"/>
  <c r="L83" i="4"/>
  <c r="K83" i="4"/>
  <c r="G83" i="4"/>
  <c r="F83" i="4"/>
  <c r="H83" i="4" s="1"/>
  <c r="B83" i="4"/>
  <c r="C83" i="4" s="1"/>
  <c r="A83" i="4"/>
  <c r="L82" i="4"/>
  <c r="K82" i="4"/>
  <c r="H82" i="4"/>
  <c r="G82" i="4"/>
  <c r="F82" i="4"/>
  <c r="B82" i="4"/>
  <c r="C82" i="4" s="1"/>
  <c r="A82" i="4"/>
  <c r="L81" i="4"/>
  <c r="K81" i="4"/>
  <c r="H81" i="4"/>
  <c r="G81" i="4"/>
  <c r="F81" i="4"/>
  <c r="B81" i="4"/>
  <c r="A81" i="4"/>
  <c r="L80" i="4"/>
  <c r="K80" i="4"/>
  <c r="G80" i="4"/>
  <c r="F80" i="4"/>
  <c r="B80" i="4"/>
  <c r="A80" i="4"/>
  <c r="L79" i="4"/>
  <c r="M79" i="4" s="1"/>
  <c r="K79" i="4"/>
  <c r="G79" i="4"/>
  <c r="F79" i="4"/>
  <c r="B79" i="4"/>
  <c r="C79" i="4" s="1"/>
  <c r="A79" i="4"/>
  <c r="L78" i="4"/>
  <c r="K78" i="4"/>
  <c r="G78" i="4"/>
  <c r="F78" i="4"/>
  <c r="B78" i="4"/>
  <c r="A78" i="4"/>
  <c r="M77" i="4"/>
  <c r="L77" i="4"/>
  <c r="K77" i="4"/>
  <c r="G77" i="4"/>
  <c r="H77" i="4" s="1"/>
  <c r="F77" i="4"/>
  <c r="B77" i="4"/>
  <c r="C77" i="4" s="1"/>
  <c r="A77" i="4"/>
  <c r="L76" i="4"/>
  <c r="M76" i="4" s="1"/>
  <c r="K76" i="4"/>
  <c r="G76" i="4"/>
  <c r="F76" i="4"/>
  <c r="H76" i="4" s="1"/>
  <c r="B76" i="4"/>
  <c r="C76" i="4" s="1"/>
  <c r="A76" i="4"/>
  <c r="L75" i="4"/>
  <c r="K75" i="4"/>
  <c r="H75" i="4"/>
  <c r="G75" i="4"/>
  <c r="F75" i="4"/>
  <c r="B75" i="4"/>
  <c r="C75" i="4" s="1"/>
  <c r="A75" i="4"/>
  <c r="L74" i="4"/>
  <c r="K74" i="4"/>
  <c r="M74" i="4" s="1"/>
  <c r="G74" i="4"/>
  <c r="F74" i="4"/>
  <c r="B74" i="4"/>
  <c r="C74" i="4" s="1"/>
  <c r="A74" i="4"/>
  <c r="L73" i="4"/>
  <c r="M73" i="4" s="1"/>
  <c r="K73" i="4"/>
  <c r="G73" i="4"/>
  <c r="F73" i="4"/>
  <c r="B73" i="4"/>
  <c r="A73" i="4"/>
  <c r="L72" i="4"/>
  <c r="K72" i="4"/>
  <c r="M72" i="4" s="1"/>
  <c r="G72" i="4"/>
  <c r="F72" i="4"/>
  <c r="B72" i="4"/>
  <c r="A72" i="4"/>
  <c r="L71" i="4"/>
  <c r="K71" i="4"/>
  <c r="H71" i="4"/>
  <c r="G71" i="4"/>
  <c r="F71" i="4"/>
  <c r="B71" i="4"/>
  <c r="A71" i="4"/>
  <c r="L70" i="4"/>
  <c r="K70" i="4"/>
  <c r="H70" i="4"/>
  <c r="G70" i="4"/>
  <c r="F70" i="4"/>
  <c r="B70" i="4"/>
  <c r="C70" i="4" s="1"/>
  <c r="A70" i="4"/>
  <c r="L69" i="4"/>
  <c r="K69" i="4"/>
  <c r="G69" i="4"/>
  <c r="F69" i="4"/>
  <c r="H69" i="4" s="1"/>
  <c r="B69" i="4"/>
  <c r="A69" i="4"/>
  <c r="L68" i="4"/>
  <c r="K68" i="4"/>
  <c r="G68" i="4"/>
  <c r="F68" i="4"/>
  <c r="B68" i="4"/>
  <c r="C68" i="4" s="1"/>
  <c r="A68" i="4"/>
  <c r="M67" i="4"/>
  <c r="L67" i="4"/>
  <c r="K67" i="4"/>
  <c r="G67" i="4"/>
  <c r="F67" i="4"/>
  <c r="B67" i="4"/>
  <c r="A67" i="4"/>
  <c r="M66" i="4"/>
  <c r="L66" i="4"/>
  <c r="K66" i="4"/>
  <c r="G66" i="4"/>
  <c r="F66" i="4"/>
  <c r="B66" i="4"/>
  <c r="C66" i="4" s="1"/>
  <c r="A66" i="4"/>
  <c r="L65" i="4"/>
  <c r="K65" i="4"/>
  <c r="M65" i="4" s="1"/>
  <c r="G65" i="4"/>
  <c r="F65" i="4"/>
  <c r="H65" i="4" s="1"/>
  <c r="B65" i="4"/>
  <c r="C65" i="4" s="1"/>
  <c r="A65" i="4"/>
  <c r="L64" i="4"/>
  <c r="K64" i="4"/>
  <c r="G64" i="4"/>
  <c r="F64" i="4"/>
  <c r="B64" i="4"/>
  <c r="A64" i="4"/>
  <c r="L63" i="4"/>
  <c r="K63" i="4"/>
  <c r="G63" i="4"/>
  <c r="F63" i="4"/>
  <c r="H63" i="4" s="1"/>
  <c r="B63" i="4"/>
  <c r="C63" i="4" s="1"/>
  <c r="A63" i="4"/>
  <c r="L62" i="4"/>
  <c r="K62" i="4"/>
  <c r="M62" i="4" s="1"/>
  <c r="G62" i="4"/>
  <c r="H62" i="4" s="1"/>
  <c r="F62" i="4"/>
  <c r="B62" i="4"/>
  <c r="A62" i="4"/>
  <c r="L61" i="4"/>
  <c r="K61" i="4"/>
  <c r="M61" i="4" s="1"/>
  <c r="G61" i="4"/>
  <c r="F61" i="4"/>
  <c r="B61" i="4"/>
  <c r="A61" i="4"/>
  <c r="M60" i="4"/>
  <c r="L60" i="4"/>
  <c r="K60" i="4"/>
  <c r="G60" i="4"/>
  <c r="F60" i="4"/>
  <c r="H60" i="4" s="1"/>
  <c r="B60" i="4"/>
  <c r="A60" i="4"/>
  <c r="L59" i="4"/>
  <c r="K59" i="4"/>
  <c r="M59" i="4" s="1"/>
  <c r="H59" i="4"/>
  <c r="G59" i="4"/>
  <c r="F59" i="4"/>
  <c r="B59" i="4"/>
  <c r="C59" i="4" s="1"/>
  <c r="A59" i="4"/>
  <c r="L58" i="4"/>
  <c r="M58" i="4" s="1"/>
  <c r="K58" i="4"/>
  <c r="G58" i="4"/>
  <c r="F58" i="4"/>
  <c r="H58" i="4" s="1"/>
  <c r="B58" i="4"/>
  <c r="A58" i="4"/>
  <c r="L57" i="4"/>
  <c r="K57" i="4"/>
  <c r="G57" i="4"/>
  <c r="F57" i="4"/>
  <c r="H57" i="4" s="1"/>
  <c r="B57" i="4"/>
  <c r="C57" i="4" s="1"/>
  <c r="A57" i="4"/>
  <c r="L56" i="4"/>
  <c r="K56" i="4"/>
  <c r="M56" i="4" s="1"/>
  <c r="G56" i="4"/>
  <c r="F56" i="4"/>
  <c r="H56" i="4" s="1"/>
  <c r="B56" i="4"/>
  <c r="C56" i="4" s="1"/>
  <c r="A56" i="4"/>
  <c r="L55" i="4"/>
  <c r="K55" i="4"/>
  <c r="M55" i="4" s="1"/>
  <c r="G55" i="4"/>
  <c r="F55" i="4"/>
  <c r="B55" i="4"/>
  <c r="A55" i="4"/>
  <c r="L54" i="4"/>
  <c r="K54" i="4"/>
  <c r="M54" i="4" s="1"/>
  <c r="G54" i="4"/>
  <c r="F54" i="4"/>
  <c r="B54" i="4"/>
  <c r="A54" i="4"/>
  <c r="L53" i="4"/>
  <c r="M53" i="4" s="1"/>
  <c r="K53" i="4"/>
  <c r="G53" i="4"/>
  <c r="F53" i="4"/>
  <c r="H53" i="4" s="1"/>
  <c r="B53" i="4"/>
  <c r="A53" i="4"/>
  <c r="L52" i="4"/>
  <c r="K52" i="4"/>
  <c r="M52" i="4" s="1"/>
  <c r="G52" i="4"/>
  <c r="F52" i="4"/>
  <c r="B52" i="4"/>
  <c r="A52" i="4"/>
  <c r="L51" i="4"/>
  <c r="K51" i="4"/>
  <c r="H51" i="4"/>
  <c r="G51" i="4"/>
  <c r="F51" i="4"/>
  <c r="B51" i="4"/>
  <c r="A51" i="4"/>
  <c r="L50" i="4"/>
  <c r="K50" i="4"/>
  <c r="G50" i="4"/>
  <c r="F50" i="4"/>
  <c r="H50" i="4" s="1"/>
  <c r="B50" i="4"/>
  <c r="C50" i="4" s="1"/>
  <c r="A50" i="4"/>
  <c r="M49" i="4"/>
  <c r="L49" i="4"/>
  <c r="K49" i="4"/>
  <c r="G49" i="4"/>
  <c r="F49" i="4"/>
  <c r="B49" i="4"/>
  <c r="C49" i="4" s="1"/>
  <c r="A49" i="4"/>
  <c r="L48" i="4"/>
  <c r="K48" i="4"/>
  <c r="M48" i="4" s="1"/>
  <c r="G48" i="4"/>
  <c r="F48" i="4"/>
  <c r="B48" i="4"/>
  <c r="A48" i="4"/>
  <c r="L47" i="4"/>
  <c r="K47" i="4"/>
  <c r="G47" i="4"/>
  <c r="F47" i="4"/>
  <c r="H47" i="4" s="1"/>
  <c r="B47" i="4"/>
  <c r="A47" i="4"/>
  <c r="L46" i="4"/>
  <c r="K46" i="4"/>
  <c r="G46" i="4"/>
  <c r="F46" i="4"/>
  <c r="H46" i="4" s="1"/>
  <c r="B46" i="4"/>
  <c r="C46" i="4" s="1"/>
  <c r="A46" i="4"/>
  <c r="L45" i="4"/>
  <c r="K45" i="4"/>
  <c r="G45" i="4"/>
  <c r="F45" i="4"/>
  <c r="B45" i="4"/>
  <c r="C45" i="4" s="1"/>
  <c r="A45" i="4"/>
  <c r="L44" i="4"/>
  <c r="K44" i="4"/>
  <c r="G44" i="4"/>
  <c r="F44" i="4"/>
  <c r="H44" i="4" s="1"/>
  <c r="B44" i="4"/>
  <c r="A44" i="4"/>
  <c r="L43" i="4"/>
  <c r="K43" i="4"/>
  <c r="M43" i="4" s="1"/>
  <c r="G43" i="4"/>
  <c r="H43" i="4" s="1"/>
  <c r="F43" i="4"/>
  <c r="B43" i="4"/>
  <c r="A43" i="4"/>
  <c r="L42" i="4"/>
  <c r="K42" i="4"/>
  <c r="M42" i="4" s="1"/>
  <c r="G42" i="4"/>
  <c r="F42" i="4"/>
  <c r="B42" i="4"/>
  <c r="A42" i="4"/>
  <c r="L41" i="4"/>
  <c r="K41" i="4"/>
  <c r="H41" i="4"/>
  <c r="G41" i="4"/>
  <c r="F41" i="4"/>
  <c r="B41" i="4"/>
  <c r="A41" i="4"/>
  <c r="L40" i="4"/>
  <c r="K40" i="4"/>
  <c r="H40" i="4"/>
  <c r="G40" i="4"/>
  <c r="F40" i="4"/>
  <c r="B40" i="4"/>
  <c r="A40" i="4"/>
  <c r="L39" i="4"/>
  <c r="K39" i="4"/>
  <c r="G39" i="4"/>
  <c r="F39" i="4"/>
  <c r="B39" i="4"/>
  <c r="A39" i="4"/>
  <c r="L38" i="4"/>
  <c r="K38" i="4"/>
  <c r="G38" i="4"/>
  <c r="F38" i="4"/>
  <c r="H38" i="4" s="1"/>
  <c r="B38" i="4"/>
  <c r="A38" i="4"/>
  <c r="M37" i="4"/>
  <c r="L37" i="4"/>
  <c r="K37" i="4"/>
  <c r="G37" i="4"/>
  <c r="F37" i="4"/>
  <c r="B37" i="4"/>
  <c r="C37" i="4" s="1"/>
  <c r="A37" i="4"/>
  <c r="L36" i="4"/>
  <c r="K36" i="4"/>
  <c r="G36" i="4"/>
  <c r="F36" i="4"/>
  <c r="H36" i="4" s="1"/>
  <c r="B36" i="4"/>
  <c r="C36" i="4" s="1"/>
  <c r="A36" i="4"/>
  <c r="L35" i="4"/>
  <c r="M35" i="4" s="1"/>
  <c r="K35" i="4"/>
  <c r="G35" i="4"/>
  <c r="F35" i="4"/>
  <c r="B35" i="4"/>
  <c r="A35" i="4"/>
  <c r="L34" i="4"/>
  <c r="K34" i="4"/>
  <c r="M34" i="4" s="1"/>
  <c r="G34" i="4"/>
  <c r="F34" i="4"/>
  <c r="H34" i="4" s="1"/>
  <c r="B34" i="4"/>
  <c r="C34" i="4" s="1"/>
  <c r="A34" i="4"/>
  <c r="L33" i="4"/>
  <c r="K33" i="4"/>
  <c r="G33" i="4"/>
  <c r="H33" i="4" s="1"/>
  <c r="F33" i="4"/>
  <c r="B33" i="4"/>
  <c r="C33" i="4" s="1"/>
  <c r="A33" i="4"/>
  <c r="L32" i="4"/>
  <c r="K32" i="4"/>
  <c r="M32" i="4" s="1"/>
  <c r="G32" i="4"/>
  <c r="F32" i="4"/>
  <c r="B32" i="4"/>
  <c r="A32" i="4"/>
  <c r="L31" i="4"/>
  <c r="K31" i="4"/>
  <c r="M31" i="4" s="1"/>
  <c r="G31" i="4"/>
  <c r="F31" i="4"/>
  <c r="B31" i="4"/>
  <c r="A31" i="4"/>
  <c r="L30" i="4"/>
  <c r="K30" i="4"/>
  <c r="G30" i="4"/>
  <c r="F30" i="4"/>
  <c r="H30" i="4" s="1"/>
  <c r="B30" i="4"/>
  <c r="C30" i="4" s="1"/>
  <c r="A30" i="4"/>
  <c r="L29" i="4"/>
  <c r="K29" i="4"/>
  <c r="M29" i="4" s="1"/>
  <c r="H29" i="4"/>
  <c r="G29" i="4"/>
  <c r="F29" i="4"/>
  <c r="B29" i="4"/>
  <c r="A29" i="4"/>
  <c r="L28" i="4"/>
  <c r="K28" i="4"/>
  <c r="G28" i="4"/>
  <c r="H28" i="4" s="1"/>
  <c r="F28" i="4"/>
  <c r="B28" i="4"/>
  <c r="A28" i="4"/>
  <c r="L27" i="4"/>
  <c r="K27" i="4"/>
  <c r="G27" i="4"/>
  <c r="F27" i="4"/>
  <c r="B27" i="4"/>
  <c r="C27" i="4" s="1"/>
  <c r="A27" i="4"/>
  <c r="L26" i="4"/>
  <c r="K26" i="4"/>
  <c r="M26" i="4" s="1"/>
  <c r="G26" i="4"/>
  <c r="H26" i="4" s="1"/>
  <c r="F26" i="4"/>
  <c r="B26" i="4"/>
  <c r="A26" i="4"/>
  <c r="L25" i="4"/>
  <c r="M25" i="4" s="1"/>
  <c r="K25" i="4"/>
  <c r="G25" i="4"/>
  <c r="F25" i="4"/>
  <c r="B25" i="4"/>
  <c r="A25" i="4"/>
  <c r="L24" i="4"/>
  <c r="M24" i="4" s="1"/>
  <c r="K24" i="4"/>
  <c r="G24" i="4"/>
  <c r="F24" i="4"/>
  <c r="H24" i="4" s="1"/>
  <c r="B24" i="4"/>
  <c r="A24" i="4"/>
  <c r="L23" i="4"/>
  <c r="K23" i="4"/>
  <c r="H23" i="4"/>
  <c r="G23" i="4"/>
  <c r="F23" i="4"/>
  <c r="B23" i="4"/>
  <c r="A23" i="4"/>
  <c r="L22" i="4"/>
  <c r="M22" i="4" s="1"/>
  <c r="K22" i="4"/>
  <c r="G22" i="4"/>
  <c r="F22" i="4"/>
  <c r="B22" i="4"/>
  <c r="C22" i="4" s="1"/>
  <c r="A22" i="4"/>
  <c r="L21" i="4"/>
  <c r="M21" i="4" s="1"/>
  <c r="K21" i="4"/>
  <c r="G21" i="4"/>
  <c r="F21" i="4"/>
  <c r="B21" i="4"/>
  <c r="A21" i="4"/>
  <c r="L20" i="4"/>
  <c r="K20" i="4"/>
  <c r="G20" i="4"/>
  <c r="F20" i="4"/>
  <c r="H20" i="4" s="1"/>
  <c r="B20" i="4"/>
  <c r="A20" i="4"/>
  <c r="M19" i="4"/>
  <c r="L19" i="4"/>
  <c r="K19" i="4"/>
  <c r="G19" i="4"/>
  <c r="F19" i="4"/>
  <c r="B19" i="4"/>
  <c r="C19" i="4" s="1"/>
  <c r="A19" i="4"/>
  <c r="L18" i="4"/>
  <c r="K18" i="4"/>
  <c r="G18" i="4"/>
  <c r="F18" i="4"/>
  <c r="H18" i="4" s="1"/>
  <c r="B18" i="4"/>
  <c r="A18" i="4"/>
  <c r="M17" i="4"/>
  <c r="L17" i="4"/>
  <c r="K17" i="4"/>
  <c r="H17" i="4"/>
  <c r="G17" i="4"/>
  <c r="F17" i="4"/>
  <c r="B17" i="4"/>
  <c r="A17" i="4"/>
  <c r="L16" i="4"/>
  <c r="K16" i="4"/>
  <c r="G16" i="4"/>
  <c r="F16" i="4"/>
  <c r="B16" i="4"/>
  <c r="C16" i="4" s="1"/>
  <c r="A16" i="4"/>
  <c r="L15" i="4"/>
  <c r="K15" i="4"/>
  <c r="G15" i="4"/>
  <c r="H15" i="4" s="1"/>
  <c r="F15" i="4"/>
  <c r="B15" i="4"/>
  <c r="C15" i="4" s="1"/>
  <c r="A15" i="4"/>
  <c r="L14" i="4"/>
  <c r="K14" i="4"/>
  <c r="M14" i="4" s="1"/>
  <c r="G14" i="4"/>
  <c r="F14" i="4"/>
  <c r="B14" i="4"/>
  <c r="C14" i="4" s="1"/>
  <c r="A14" i="4"/>
  <c r="L13" i="4"/>
  <c r="K13" i="4"/>
  <c r="M13" i="4" s="1"/>
  <c r="G13" i="4"/>
  <c r="F13" i="4"/>
  <c r="B13" i="4"/>
  <c r="A13" i="4"/>
  <c r="L12" i="4"/>
  <c r="K12" i="4"/>
  <c r="G12" i="4"/>
  <c r="F12" i="4"/>
  <c r="B12" i="4"/>
  <c r="A12" i="4"/>
  <c r="L11" i="4"/>
  <c r="M11" i="4" s="1"/>
  <c r="K11" i="4"/>
  <c r="H11" i="4"/>
  <c r="G11" i="4"/>
  <c r="F11" i="4"/>
  <c r="B11" i="4"/>
  <c r="A11" i="4"/>
  <c r="L10" i="4"/>
  <c r="M10" i="4" s="1"/>
  <c r="K10" i="4"/>
  <c r="G10" i="4"/>
  <c r="F10" i="4"/>
  <c r="B10" i="4"/>
  <c r="A10" i="4"/>
  <c r="L9" i="4"/>
  <c r="K9" i="4"/>
  <c r="G9" i="4"/>
  <c r="F9" i="4"/>
  <c r="B9" i="4"/>
  <c r="C9" i="4" s="1"/>
  <c r="A9" i="4"/>
  <c r="L8" i="4"/>
  <c r="K8" i="4"/>
  <c r="G8" i="4"/>
  <c r="F8" i="4"/>
  <c r="H8" i="4" s="1"/>
  <c r="B8" i="4"/>
  <c r="C8" i="4" s="1"/>
  <c r="A8" i="4"/>
  <c r="M7" i="4"/>
  <c r="L7" i="4"/>
  <c r="K7" i="4"/>
  <c r="G7" i="4"/>
  <c r="F7" i="4"/>
  <c r="B7" i="4"/>
  <c r="A7" i="4"/>
  <c r="L6" i="4"/>
  <c r="K6" i="4"/>
  <c r="M6" i="4" s="1"/>
  <c r="G6" i="4"/>
  <c r="F6" i="4"/>
  <c r="B6" i="4"/>
  <c r="A6" i="4"/>
  <c r="L5" i="4"/>
  <c r="K5" i="4"/>
  <c r="G5" i="4"/>
  <c r="H5" i="4" s="1"/>
  <c r="F5" i="4"/>
  <c r="B5" i="4"/>
  <c r="A5" i="4"/>
  <c r="L4" i="4"/>
  <c r="K4" i="4"/>
  <c r="G4" i="4"/>
  <c r="F4" i="4"/>
  <c r="B4" i="4"/>
  <c r="A4" i="4"/>
  <c r="E152" i="2"/>
  <c r="D152" i="2"/>
  <c r="I152" i="2" s="1"/>
  <c r="V152" i="3" s="1"/>
  <c r="G151" i="2"/>
  <c r="T151" i="3" s="1"/>
  <c r="E151" i="2"/>
  <c r="D151" i="2"/>
  <c r="I151" i="2" s="1"/>
  <c r="V151" i="3" s="1"/>
  <c r="E150" i="2"/>
  <c r="D150" i="2"/>
  <c r="H149" i="2"/>
  <c r="U149" i="3" s="1"/>
  <c r="G149" i="2"/>
  <c r="T149" i="3" s="1"/>
  <c r="E149" i="2"/>
  <c r="D149" i="2"/>
  <c r="E148" i="2"/>
  <c r="D148" i="2"/>
  <c r="I148" i="2" s="1"/>
  <c r="V148" i="3" s="1"/>
  <c r="E147" i="2"/>
  <c r="D147" i="2"/>
  <c r="E146" i="2"/>
  <c r="D146" i="2"/>
  <c r="E145" i="2"/>
  <c r="D145" i="2"/>
  <c r="E144" i="2"/>
  <c r="D144" i="2"/>
  <c r="E143" i="2"/>
  <c r="D143" i="2"/>
  <c r="G143" i="2" s="1"/>
  <c r="T143" i="3" s="1"/>
  <c r="E142" i="2"/>
  <c r="D142" i="2"/>
  <c r="I141" i="2"/>
  <c r="V141" i="3" s="1"/>
  <c r="E141" i="2"/>
  <c r="D141" i="2"/>
  <c r="G141" i="2" s="1"/>
  <c r="T141" i="3" s="1"/>
  <c r="E140" i="2"/>
  <c r="D140" i="2"/>
  <c r="I139" i="2"/>
  <c r="V139" i="3" s="1"/>
  <c r="G139" i="2"/>
  <c r="T139" i="3" s="1"/>
  <c r="E139" i="2"/>
  <c r="D139" i="2"/>
  <c r="E138" i="2"/>
  <c r="D138" i="2"/>
  <c r="G137" i="2"/>
  <c r="T137" i="3" s="1"/>
  <c r="E137" i="2"/>
  <c r="D137" i="2"/>
  <c r="H137" i="2" s="1"/>
  <c r="U137" i="3" s="1"/>
  <c r="E136" i="2"/>
  <c r="D136" i="2"/>
  <c r="E135" i="2"/>
  <c r="D135" i="2"/>
  <c r="E134" i="2"/>
  <c r="D134" i="2"/>
  <c r="E133" i="2"/>
  <c r="D133" i="2"/>
  <c r="E132" i="2"/>
  <c r="D132" i="2"/>
  <c r="I132" i="2" s="1"/>
  <c r="V132" i="3" s="1"/>
  <c r="E131" i="2"/>
  <c r="D131" i="2"/>
  <c r="G131" i="2" s="1"/>
  <c r="T131" i="3" s="1"/>
  <c r="E130" i="2"/>
  <c r="D130" i="2"/>
  <c r="I129" i="2"/>
  <c r="V129" i="3" s="1"/>
  <c r="E129" i="2"/>
  <c r="D129" i="2"/>
  <c r="G129" i="2" s="1"/>
  <c r="T129" i="3" s="1"/>
  <c r="E128" i="2"/>
  <c r="D128" i="2"/>
  <c r="G127" i="2"/>
  <c r="T127" i="3" s="1"/>
  <c r="E127" i="2"/>
  <c r="D127" i="2"/>
  <c r="I127" i="2" s="1"/>
  <c r="V127" i="3" s="1"/>
  <c r="E126" i="2"/>
  <c r="D126" i="2"/>
  <c r="G125" i="2"/>
  <c r="T125" i="3" s="1"/>
  <c r="E125" i="2"/>
  <c r="D125" i="2"/>
  <c r="I125" i="2" s="1"/>
  <c r="V125" i="3" s="1"/>
  <c r="E124" i="2"/>
  <c r="D124" i="2"/>
  <c r="I124" i="2" s="1"/>
  <c r="V124" i="3" s="1"/>
  <c r="E123" i="2"/>
  <c r="D123" i="2"/>
  <c r="E122" i="2"/>
  <c r="D122" i="2"/>
  <c r="E121" i="2"/>
  <c r="D121" i="2"/>
  <c r="I121" i="2" s="1"/>
  <c r="V121" i="3" s="1"/>
  <c r="I120" i="2"/>
  <c r="V120" i="3" s="1"/>
  <c r="E120" i="2"/>
  <c r="D120" i="2"/>
  <c r="E119" i="2"/>
  <c r="D119" i="2"/>
  <c r="E118" i="2"/>
  <c r="D118" i="2"/>
  <c r="E117" i="2"/>
  <c r="D117" i="2"/>
  <c r="G117" i="2" s="1"/>
  <c r="T117" i="3" s="1"/>
  <c r="E116" i="2"/>
  <c r="D116" i="2"/>
  <c r="I115" i="2"/>
  <c r="V115" i="3" s="1"/>
  <c r="G115" i="2"/>
  <c r="T115" i="3" s="1"/>
  <c r="E115" i="2"/>
  <c r="D115" i="2"/>
  <c r="E114" i="2"/>
  <c r="D114" i="2"/>
  <c r="E113" i="2"/>
  <c r="D113" i="2"/>
  <c r="H113" i="2" s="1"/>
  <c r="U113" i="3" s="1"/>
  <c r="E112" i="2"/>
  <c r="D112" i="2"/>
  <c r="I112" i="2" s="1"/>
  <c r="V112" i="3" s="1"/>
  <c r="E111" i="2"/>
  <c r="D111" i="2"/>
  <c r="E110" i="2"/>
  <c r="D110" i="2"/>
  <c r="E109" i="2"/>
  <c r="D109" i="2"/>
  <c r="E108" i="2"/>
  <c r="D108" i="2"/>
  <c r="I108" i="2" s="1"/>
  <c r="V108" i="3" s="1"/>
  <c r="E107" i="2"/>
  <c r="D107" i="2"/>
  <c r="G107" i="2" s="1"/>
  <c r="T107" i="3" s="1"/>
  <c r="E106" i="2"/>
  <c r="D106" i="2"/>
  <c r="H105" i="2"/>
  <c r="U105" i="3" s="1"/>
  <c r="E105" i="2"/>
  <c r="D105" i="2"/>
  <c r="G105" i="2" s="1"/>
  <c r="T105" i="3" s="1"/>
  <c r="E104" i="2"/>
  <c r="D104" i="2"/>
  <c r="E103" i="2"/>
  <c r="D103" i="2"/>
  <c r="I103" i="2" s="1"/>
  <c r="V103" i="3" s="1"/>
  <c r="E102" i="2"/>
  <c r="D102" i="2"/>
  <c r="G101" i="2"/>
  <c r="T101" i="3" s="1"/>
  <c r="E101" i="2"/>
  <c r="D101" i="2"/>
  <c r="I101" i="2" s="1"/>
  <c r="V101" i="3" s="1"/>
  <c r="E100" i="2"/>
  <c r="D100" i="2"/>
  <c r="E99" i="2"/>
  <c r="D99" i="2"/>
  <c r="E98" i="2"/>
  <c r="D98" i="2"/>
  <c r="E97" i="2"/>
  <c r="D97" i="2"/>
  <c r="E96" i="2"/>
  <c r="D96" i="2"/>
  <c r="E95" i="2"/>
  <c r="D95" i="2"/>
  <c r="G95" i="2" s="1"/>
  <c r="T95" i="3" s="1"/>
  <c r="E94" i="2"/>
  <c r="D94" i="2"/>
  <c r="E93" i="2"/>
  <c r="D93" i="2"/>
  <c r="I93" i="2" s="1"/>
  <c r="V93" i="3" s="1"/>
  <c r="E92" i="2"/>
  <c r="D92" i="2"/>
  <c r="H91" i="2"/>
  <c r="U91" i="3" s="1"/>
  <c r="G91" i="2"/>
  <c r="T91" i="3" s="1"/>
  <c r="E91" i="2"/>
  <c r="D91" i="2"/>
  <c r="E90" i="2"/>
  <c r="D90" i="2"/>
  <c r="H90" i="2" s="1"/>
  <c r="U90" i="3" s="1"/>
  <c r="E89" i="2"/>
  <c r="D89" i="2"/>
  <c r="H89" i="2" s="1"/>
  <c r="U89" i="3" s="1"/>
  <c r="G88" i="2"/>
  <c r="T88" i="3" s="1"/>
  <c r="E88" i="2"/>
  <c r="D88" i="2"/>
  <c r="H88" i="2" s="1"/>
  <c r="U88" i="3" s="1"/>
  <c r="I87" i="2"/>
  <c r="V87" i="3" s="1"/>
  <c r="G87" i="2"/>
  <c r="T87" i="3" s="1"/>
  <c r="E87" i="2"/>
  <c r="D87" i="2"/>
  <c r="E86" i="2"/>
  <c r="D86" i="2"/>
  <c r="H86" i="2" s="1"/>
  <c r="U86" i="3" s="1"/>
  <c r="E85" i="2"/>
  <c r="D85" i="2"/>
  <c r="I85" i="2" s="1"/>
  <c r="V85" i="3" s="1"/>
  <c r="I84" i="2"/>
  <c r="V84" i="3" s="1"/>
  <c r="E84" i="2"/>
  <c r="D84" i="2"/>
  <c r="G84" i="2" s="1"/>
  <c r="T84" i="3" s="1"/>
  <c r="G83" i="2"/>
  <c r="T83" i="3" s="1"/>
  <c r="E83" i="2"/>
  <c r="D83" i="2"/>
  <c r="I83" i="2" s="1"/>
  <c r="V83" i="3" s="1"/>
  <c r="E82" i="2"/>
  <c r="D82" i="2"/>
  <c r="H82" i="2" s="1"/>
  <c r="U82" i="3" s="1"/>
  <c r="E81" i="2"/>
  <c r="D81" i="2"/>
  <c r="I80" i="2"/>
  <c r="V80" i="3" s="1"/>
  <c r="G80" i="2"/>
  <c r="T80" i="3" s="1"/>
  <c r="E80" i="2"/>
  <c r="D80" i="2"/>
  <c r="E79" i="2"/>
  <c r="D79" i="2"/>
  <c r="G78" i="2"/>
  <c r="T78" i="3" s="1"/>
  <c r="E78" i="2"/>
  <c r="D78" i="2"/>
  <c r="H78" i="2" s="1"/>
  <c r="U78" i="3" s="1"/>
  <c r="E77" i="2"/>
  <c r="D77" i="2"/>
  <c r="E76" i="2"/>
  <c r="D76" i="2"/>
  <c r="H76" i="2" s="1"/>
  <c r="U76" i="3" s="1"/>
  <c r="E75" i="2"/>
  <c r="D75" i="2"/>
  <c r="I75" i="2" s="1"/>
  <c r="V75" i="3" s="1"/>
  <c r="I74" i="2"/>
  <c r="V74" i="3" s="1"/>
  <c r="G74" i="2"/>
  <c r="T74" i="3" s="1"/>
  <c r="E74" i="2"/>
  <c r="D74" i="2"/>
  <c r="E73" i="2"/>
  <c r="D73" i="2"/>
  <c r="G73" i="2" s="1"/>
  <c r="T73" i="3" s="1"/>
  <c r="G72" i="2"/>
  <c r="T72" i="3" s="1"/>
  <c r="E72" i="2"/>
  <c r="D72" i="2"/>
  <c r="H71" i="2"/>
  <c r="U71" i="3" s="1"/>
  <c r="G71" i="2"/>
  <c r="T71" i="3" s="1"/>
  <c r="E71" i="2"/>
  <c r="D71" i="2"/>
  <c r="E70" i="2"/>
  <c r="D70" i="2"/>
  <c r="E69" i="2"/>
  <c r="D69" i="2"/>
  <c r="G69" i="2" s="1"/>
  <c r="T69" i="3" s="1"/>
  <c r="E68" i="2"/>
  <c r="D68" i="2"/>
  <c r="E67" i="2"/>
  <c r="D67" i="2"/>
  <c r="I67" i="2" s="1"/>
  <c r="V67" i="3" s="1"/>
  <c r="E66" i="2"/>
  <c r="D66" i="2"/>
  <c r="G66" i="2" s="1"/>
  <c r="T66" i="3" s="1"/>
  <c r="I65" i="2"/>
  <c r="V65" i="3" s="1"/>
  <c r="E65" i="2"/>
  <c r="D65" i="2"/>
  <c r="G65" i="2" s="1"/>
  <c r="T65" i="3" s="1"/>
  <c r="G64" i="2"/>
  <c r="T64" i="3" s="1"/>
  <c r="E64" i="2"/>
  <c r="D64" i="2"/>
  <c r="H64" i="2" s="1"/>
  <c r="U64" i="3" s="1"/>
  <c r="H63" i="2"/>
  <c r="U63" i="3" s="1"/>
  <c r="G63" i="2"/>
  <c r="T63" i="3" s="1"/>
  <c r="E63" i="2"/>
  <c r="D63" i="2"/>
  <c r="I62" i="2"/>
  <c r="V62" i="3" s="1"/>
  <c r="E62" i="2"/>
  <c r="D62" i="2"/>
  <c r="E61" i="2"/>
  <c r="D61" i="2"/>
  <c r="I61" i="2" s="1"/>
  <c r="V61" i="3" s="1"/>
  <c r="I60" i="2"/>
  <c r="V60" i="3" s="1"/>
  <c r="E60" i="2"/>
  <c r="D60" i="2"/>
  <c r="H60" i="2" s="1"/>
  <c r="U60" i="3" s="1"/>
  <c r="E59" i="2"/>
  <c r="D59" i="2"/>
  <c r="I59" i="2" s="1"/>
  <c r="V59" i="3" s="1"/>
  <c r="E58" i="2"/>
  <c r="D58" i="2"/>
  <c r="H58" i="2" s="1"/>
  <c r="U58" i="3" s="1"/>
  <c r="E57" i="2"/>
  <c r="D57" i="2"/>
  <c r="E56" i="2"/>
  <c r="D56" i="2"/>
  <c r="H56" i="2" s="1"/>
  <c r="U56" i="3" s="1"/>
  <c r="E55" i="2"/>
  <c r="D55" i="2"/>
  <c r="I54" i="2"/>
  <c r="V54" i="3" s="1"/>
  <c r="G54" i="2"/>
  <c r="T54" i="3" s="1"/>
  <c r="E54" i="2"/>
  <c r="D54" i="2"/>
  <c r="E53" i="2"/>
  <c r="D53" i="2"/>
  <c r="E52" i="2"/>
  <c r="D52" i="2"/>
  <c r="I52" i="2" s="1"/>
  <c r="V52" i="3" s="1"/>
  <c r="H51" i="2"/>
  <c r="U51" i="3" s="1"/>
  <c r="E51" i="2"/>
  <c r="D51" i="2"/>
  <c r="G51" i="2" s="1"/>
  <c r="T51" i="3" s="1"/>
  <c r="I50" i="2"/>
  <c r="V50" i="3" s="1"/>
  <c r="E50" i="2"/>
  <c r="D50" i="2"/>
  <c r="H50" i="2" s="1"/>
  <c r="U50" i="3" s="1"/>
  <c r="H49" i="2"/>
  <c r="U49" i="3" s="1"/>
  <c r="E49" i="2"/>
  <c r="D49" i="2"/>
  <c r="E48" i="2"/>
  <c r="D48" i="2"/>
  <c r="H48" i="2" s="1"/>
  <c r="U48" i="3" s="1"/>
  <c r="E47" i="2"/>
  <c r="D47" i="2"/>
  <c r="H47" i="2" s="1"/>
  <c r="U47" i="3" s="1"/>
  <c r="E46" i="2"/>
  <c r="D46" i="2"/>
  <c r="I45" i="2"/>
  <c r="V45" i="3" s="1"/>
  <c r="E45" i="2"/>
  <c r="D45" i="2"/>
  <c r="H45" i="2" s="1"/>
  <c r="U45" i="3" s="1"/>
  <c r="E44" i="2"/>
  <c r="D44" i="2"/>
  <c r="E43" i="2"/>
  <c r="D43" i="2"/>
  <c r="I43" i="2" s="1"/>
  <c r="V43" i="3" s="1"/>
  <c r="E42" i="2"/>
  <c r="D42" i="2"/>
  <c r="H42" i="2" s="1"/>
  <c r="U42" i="3" s="1"/>
  <c r="H41" i="2"/>
  <c r="U41" i="3" s="1"/>
  <c r="E41" i="2"/>
  <c r="D41" i="2"/>
  <c r="G41" i="2" s="1"/>
  <c r="T41" i="3" s="1"/>
  <c r="I40" i="2"/>
  <c r="V40" i="3" s="1"/>
  <c r="G40" i="2"/>
  <c r="T40" i="3" s="1"/>
  <c r="E40" i="2"/>
  <c r="D40" i="2"/>
  <c r="G39" i="2"/>
  <c r="T39" i="3" s="1"/>
  <c r="E39" i="2"/>
  <c r="D39" i="2"/>
  <c r="I39" i="2" s="1"/>
  <c r="V39" i="3" s="1"/>
  <c r="I38" i="2"/>
  <c r="V38" i="3" s="1"/>
  <c r="E38" i="2"/>
  <c r="D38" i="2"/>
  <c r="H38" i="2" s="1"/>
  <c r="U38" i="3" s="1"/>
  <c r="E37" i="2"/>
  <c r="D37" i="2"/>
  <c r="I37" i="2" s="1"/>
  <c r="V37" i="3" s="1"/>
  <c r="E36" i="2"/>
  <c r="D36" i="2"/>
  <c r="H36" i="2" s="1"/>
  <c r="U36" i="3" s="1"/>
  <c r="G35" i="2"/>
  <c r="T35" i="3" s="1"/>
  <c r="E35" i="2"/>
  <c r="D35" i="2"/>
  <c r="I35" i="2" s="1"/>
  <c r="V35" i="3" s="1"/>
  <c r="E34" i="2"/>
  <c r="D34" i="2"/>
  <c r="H34" i="2" s="1"/>
  <c r="U34" i="3" s="1"/>
  <c r="E33" i="2"/>
  <c r="D33" i="2"/>
  <c r="I32" i="2"/>
  <c r="V32" i="3" s="1"/>
  <c r="G32" i="2"/>
  <c r="T32" i="3" s="1"/>
  <c r="E32" i="2"/>
  <c r="D32" i="2"/>
  <c r="E31" i="2"/>
  <c r="D31" i="2"/>
  <c r="G30" i="2"/>
  <c r="T30" i="3" s="1"/>
  <c r="E30" i="2"/>
  <c r="D30" i="2"/>
  <c r="H30" i="2" s="1"/>
  <c r="U30" i="3" s="1"/>
  <c r="E29" i="2"/>
  <c r="D29" i="2"/>
  <c r="I29" i="2" s="1"/>
  <c r="V29" i="3" s="1"/>
  <c r="E28" i="2"/>
  <c r="D28" i="2"/>
  <c r="H28" i="2" s="1"/>
  <c r="U28" i="3" s="1"/>
  <c r="E27" i="2"/>
  <c r="D27" i="2"/>
  <c r="I27" i="2" s="1"/>
  <c r="V27" i="3" s="1"/>
  <c r="I26" i="2"/>
  <c r="V26" i="3" s="1"/>
  <c r="G26" i="2"/>
  <c r="T26" i="3" s="1"/>
  <c r="E26" i="2"/>
  <c r="D26" i="2"/>
  <c r="E25" i="2"/>
  <c r="D25" i="2"/>
  <c r="G25" i="2" s="1"/>
  <c r="T25" i="3" s="1"/>
  <c r="E24" i="2"/>
  <c r="D24" i="2"/>
  <c r="H24" i="2" s="1"/>
  <c r="U24" i="3" s="1"/>
  <c r="H23" i="2"/>
  <c r="U23" i="3" s="1"/>
  <c r="G23" i="2"/>
  <c r="T23" i="3" s="1"/>
  <c r="E23" i="2"/>
  <c r="D23" i="2"/>
  <c r="E22" i="2"/>
  <c r="D22" i="2"/>
  <c r="E21" i="2"/>
  <c r="D21" i="2"/>
  <c r="G21" i="2" s="1"/>
  <c r="T21" i="3" s="1"/>
  <c r="E20" i="2"/>
  <c r="D20" i="2"/>
  <c r="E19" i="2"/>
  <c r="D19" i="2"/>
  <c r="H19" i="2" s="1"/>
  <c r="U19" i="3" s="1"/>
  <c r="E18" i="2"/>
  <c r="D18" i="2"/>
  <c r="H18" i="2" s="1"/>
  <c r="U18" i="3" s="1"/>
  <c r="E17" i="2"/>
  <c r="D17" i="2"/>
  <c r="G17" i="2" s="1"/>
  <c r="T17" i="3" s="1"/>
  <c r="E16" i="2"/>
  <c r="D16" i="2"/>
  <c r="H16" i="2" s="1"/>
  <c r="U16" i="3" s="1"/>
  <c r="H15" i="2"/>
  <c r="U15" i="3" s="1"/>
  <c r="G15" i="2"/>
  <c r="T15" i="3" s="1"/>
  <c r="E15" i="2"/>
  <c r="D15" i="2"/>
  <c r="E14" i="2"/>
  <c r="D14" i="2"/>
  <c r="H14" i="2" s="1"/>
  <c r="U14" i="3" s="1"/>
  <c r="G13" i="2"/>
  <c r="T13" i="3" s="1"/>
  <c r="E13" i="2"/>
  <c r="D13" i="2"/>
  <c r="I13" i="2" s="1"/>
  <c r="V13" i="3" s="1"/>
  <c r="E12" i="2"/>
  <c r="D12" i="2"/>
  <c r="H12" i="2" s="1"/>
  <c r="U12" i="3" s="1"/>
  <c r="G11" i="2"/>
  <c r="T11" i="3" s="1"/>
  <c r="E11" i="2"/>
  <c r="D11" i="2"/>
  <c r="I11" i="2" s="1"/>
  <c r="V11" i="3" s="1"/>
  <c r="E10" i="2"/>
  <c r="D10" i="2"/>
  <c r="H10" i="2" s="1"/>
  <c r="U10" i="3" s="1"/>
  <c r="E9" i="2"/>
  <c r="D9" i="2"/>
  <c r="G8" i="2"/>
  <c r="T8" i="3" s="1"/>
  <c r="E8" i="2"/>
  <c r="D8" i="2"/>
  <c r="H8" i="2" s="1"/>
  <c r="U8" i="3" s="1"/>
  <c r="E7" i="2"/>
  <c r="D7" i="2"/>
  <c r="I6" i="2"/>
  <c r="V6" i="3" s="1"/>
  <c r="G6" i="2"/>
  <c r="T6" i="3" s="1"/>
  <c r="E6" i="2"/>
  <c r="D6" i="2"/>
  <c r="E5" i="2"/>
  <c r="D5" i="2"/>
  <c r="G4" i="2"/>
  <c r="T4" i="3" s="1"/>
  <c r="E4" i="2"/>
  <c r="D4" i="2"/>
  <c r="H4" i="2" s="1"/>
  <c r="U4" i="3" s="1"/>
  <c r="H3" i="2"/>
  <c r="U3" i="3" s="1"/>
  <c r="G3" i="2"/>
  <c r="T3" i="3" s="1"/>
  <c r="E3" i="2"/>
  <c r="D3" i="2"/>
  <c r="I2" i="2"/>
  <c r="V2" i="3" s="1"/>
  <c r="G2" i="2"/>
  <c r="E2" i="2"/>
  <c r="D2" i="2"/>
  <c r="B2" i="1"/>
  <c r="G19" i="2" l="1"/>
  <c r="T19" i="3" s="1"/>
  <c r="O5" i="9"/>
  <c r="O9" i="9"/>
  <c r="O10" i="9"/>
  <c r="M16" i="4"/>
  <c r="M27" i="4"/>
  <c r="M46" i="4"/>
  <c r="C52" i="4"/>
  <c r="M64" i="4"/>
  <c r="C81" i="4"/>
  <c r="M82" i="4"/>
  <c r="C94" i="4"/>
  <c r="H134" i="4"/>
  <c r="C140" i="4"/>
  <c r="C149" i="4"/>
  <c r="M154" i="4"/>
  <c r="C193" i="4"/>
  <c r="M205" i="4"/>
  <c r="M214" i="4"/>
  <c r="M264" i="4"/>
  <c r="M266" i="4"/>
  <c r="H67" i="2"/>
  <c r="U67" i="3" s="1"/>
  <c r="G75" i="2"/>
  <c r="T75" i="3" s="1"/>
  <c r="C4" i="4"/>
  <c r="H9" i="4"/>
  <c r="M18" i="4"/>
  <c r="C43" i="4"/>
  <c r="C61" i="4"/>
  <c r="H68" i="4"/>
  <c r="C72" i="4"/>
  <c r="H79" i="4"/>
  <c r="M88" i="4"/>
  <c r="H92" i="4"/>
  <c r="H94" i="4"/>
  <c r="C96" i="4"/>
  <c r="M132" i="4"/>
  <c r="H138" i="4"/>
  <c r="C142" i="4"/>
  <c r="H149" i="4"/>
  <c r="C151" i="4"/>
  <c r="H175" i="4"/>
  <c r="C177" i="4"/>
  <c r="C186" i="4"/>
  <c r="M189" i="4"/>
  <c r="C204" i="4"/>
  <c r="M207" i="4"/>
  <c r="C213" i="4"/>
  <c r="M248" i="4"/>
  <c r="G12" i="2"/>
  <c r="T12" i="3" s="1"/>
  <c r="G27" i="2"/>
  <c r="T27" i="3" s="1"/>
  <c r="G43" i="2"/>
  <c r="T43" i="3" s="1"/>
  <c r="G47" i="2"/>
  <c r="T47" i="3" s="1"/>
  <c r="G16" i="2"/>
  <c r="T16" i="3" s="1"/>
  <c r="G24" i="2"/>
  <c r="T24" i="3" s="1"/>
  <c r="G36" i="2"/>
  <c r="T36" i="3" s="1"/>
  <c r="M50" i="4"/>
  <c r="H54" i="4"/>
  <c r="M68" i="4"/>
  <c r="H72" i="4"/>
  <c r="M138" i="4"/>
  <c r="H142" i="4"/>
  <c r="H186" i="4"/>
  <c r="H213" i="4"/>
  <c r="M232" i="4"/>
  <c r="M259" i="4"/>
  <c r="M261" i="4"/>
  <c r="C265" i="4"/>
  <c r="H492" i="4"/>
  <c r="H45" i="4"/>
  <c r="C67" i="4"/>
  <c r="C124" i="4"/>
  <c r="C137" i="4"/>
  <c r="M162" i="4"/>
  <c r="H168" i="4"/>
  <c r="C199" i="4"/>
  <c r="M245" i="4"/>
  <c r="G48" i="2"/>
  <c r="T48" i="3" s="1"/>
  <c r="G76" i="2"/>
  <c r="T76" i="3" s="1"/>
  <c r="H103" i="2"/>
  <c r="U103" i="3" s="1"/>
  <c r="G113" i="2"/>
  <c r="T113" i="3" s="1"/>
  <c r="H117" i="2"/>
  <c r="U117" i="3" s="1"/>
  <c r="M4" i="4"/>
  <c r="C10" i="4"/>
  <c r="C21" i="4"/>
  <c r="H32" i="4"/>
  <c r="C40" i="4"/>
  <c r="M41" i="4"/>
  <c r="C51" i="4"/>
  <c r="C58" i="4"/>
  <c r="C69" i="4"/>
  <c r="H122" i="4"/>
  <c r="C161" i="4"/>
  <c r="C183" i="4"/>
  <c r="M195" i="4"/>
  <c r="M202" i="4"/>
  <c r="C297" i="4"/>
  <c r="M298" i="4"/>
  <c r="H74" i="4"/>
  <c r="C135" i="4"/>
  <c r="M200" i="4"/>
  <c r="H37" i="2"/>
  <c r="U37" i="3" s="1"/>
  <c r="H17" i="2"/>
  <c r="U17" i="3" s="1"/>
  <c r="I25" i="2"/>
  <c r="V25" i="3" s="1"/>
  <c r="G52" i="2"/>
  <c r="T52" i="3" s="1"/>
  <c r="G56" i="2"/>
  <c r="T56" i="3" s="1"/>
  <c r="G61" i="2"/>
  <c r="T61" i="3" s="1"/>
  <c r="H85" i="2"/>
  <c r="U85" i="3" s="1"/>
  <c r="G89" i="2"/>
  <c r="T89" i="3" s="1"/>
  <c r="H93" i="2"/>
  <c r="U93" i="3" s="1"/>
  <c r="H19" i="4"/>
  <c r="M28" i="4"/>
  <c r="C60" i="4"/>
  <c r="H67" i="4"/>
  <c r="M118" i="4"/>
  <c r="M120" i="4"/>
  <c r="M122" i="4"/>
  <c r="C126" i="4"/>
  <c r="C163" i="4"/>
  <c r="C165" i="4"/>
  <c r="M168" i="4"/>
  <c r="C174" i="4"/>
  <c r="C194" i="4"/>
  <c r="C201" i="4"/>
  <c r="M204" i="4"/>
  <c r="C228" i="4"/>
  <c r="M256" i="4"/>
  <c r="M289" i="4"/>
  <c r="M70" i="4"/>
  <c r="M164" i="4"/>
  <c r="C172" i="4"/>
  <c r="C233" i="4"/>
  <c r="I21" i="2"/>
  <c r="V21" i="3" s="1"/>
  <c r="G28" i="2"/>
  <c r="T28" i="3" s="1"/>
  <c r="I14" i="2"/>
  <c r="V14" i="3" s="1"/>
  <c r="H69" i="2"/>
  <c r="U69" i="3" s="1"/>
  <c r="H10" i="4"/>
  <c r="C12" i="4"/>
  <c r="H21" i="4"/>
  <c r="M30" i="4"/>
  <c r="M36" i="4"/>
  <c r="M47" i="4"/>
  <c r="H104" i="4"/>
  <c r="C117" i="4"/>
  <c r="M124" i="4"/>
  <c r="C152" i="4"/>
  <c r="H165" i="4"/>
  <c r="C167" i="4"/>
  <c r="H201" i="4"/>
  <c r="C203" i="4"/>
  <c r="M224" i="4"/>
  <c r="C288" i="4"/>
  <c r="C133" i="4"/>
  <c r="C181" i="4"/>
  <c r="M227" i="4"/>
  <c r="M8" i="4"/>
  <c r="H12" i="4"/>
  <c r="M38" i="4"/>
  <c r="H42" i="4"/>
  <c r="M78" i="4"/>
  <c r="M102" i="4"/>
  <c r="M104" i="4"/>
  <c r="M199" i="4"/>
  <c r="C218" i="4"/>
  <c r="M219" i="4"/>
  <c r="M242" i="4"/>
  <c r="H393" i="4"/>
  <c r="H84" i="4"/>
  <c r="H108" i="4"/>
  <c r="H119" i="4"/>
  <c r="M161" i="4"/>
  <c r="H14" i="4"/>
  <c r="H16" i="4"/>
  <c r="C18" i="4"/>
  <c r="M23" i="4"/>
  <c r="H27" i="4"/>
  <c r="H35" i="4"/>
  <c r="H66" i="4"/>
  <c r="M71" i="4"/>
  <c r="H88" i="4"/>
  <c r="H90" i="4"/>
  <c r="M95" i="4"/>
  <c r="M115" i="4"/>
  <c r="H239" i="4"/>
  <c r="C252" i="4"/>
  <c r="M253" i="4"/>
  <c r="H268" i="4"/>
  <c r="C270" i="4"/>
  <c r="C283" i="4"/>
  <c r="M284" i="4"/>
  <c r="M272" i="4"/>
  <c r="M277" i="4"/>
  <c r="C286" i="4"/>
  <c r="C305" i="4"/>
  <c r="M313" i="4"/>
  <c r="H381" i="4"/>
  <c r="C389" i="4"/>
  <c r="M413" i="4"/>
  <c r="C419" i="4"/>
  <c r="H432" i="4"/>
  <c r="H441" i="4"/>
  <c r="H462" i="4"/>
  <c r="C478" i="4"/>
  <c r="H483" i="4"/>
  <c r="C485" i="4"/>
  <c r="M506" i="4"/>
  <c r="H512" i="4"/>
  <c r="C514" i="4"/>
  <c r="C518" i="4"/>
  <c r="M523" i="4"/>
  <c r="M525" i="4"/>
  <c r="M575" i="4"/>
  <c r="H324" i="4"/>
  <c r="M344" i="4"/>
  <c r="M353" i="4"/>
  <c r="H361" i="4"/>
  <c r="C363" i="4"/>
  <c r="H370" i="4"/>
  <c r="H391" i="4"/>
  <c r="M400" i="4"/>
  <c r="H406" i="4"/>
  <c r="H408" i="4"/>
  <c r="C414" i="4"/>
  <c r="M443" i="4"/>
  <c r="M445" i="4"/>
  <c r="H449" i="4"/>
  <c r="H451" i="4"/>
  <c r="C455" i="4"/>
  <c r="C473" i="4"/>
  <c r="C499" i="4"/>
  <c r="C503" i="4"/>
  <c r="M508" i="4"/>
  <c r="M510" i="4"/>
  <c r="C520" i="4"/>
  <c r="C71" i="4"/>
  <c r="C78" i="4"/>
  <c r="C98" i="4"/>
  <c r="C107" i="4"/>
  <c r="C123" i="4"/>
  <c r="H126" i="4"/>
  <c r="C130" i="4"/>
  <c r="M140" i="4"/>
  <c r="C144" i="4"/>
  <c r="M147" i="4"/>
  <c r="C153" i="4"/>
  <c r="H158" i="4"/>
  <c r="M170" i="4"/>
  <c r="C176" i="4"/>
  <c r="C190" i="4"/>
  <c r="C210" i="4"/>
  <c r="M211" i="4"/>
  <c r="C225" i="4"/>
  <c r="C262" i="4"/>
  <c r="M293" i="4"/>
  <c r="C309" i="4"/>
  <c r="C321" i="4"/>
  <c r="C328" i="4"/>
  <c r="C401" i="4"/>
  <c r="H425" i="4"/>
  <c r="C442" i="4"/>
  <c r="C444" i="4"/>
  <c r="M449" i="4"/>
  <c r="H466" i="4"/>
  <c r="C468" i="4"/>
  <c r="M485" i="4"/>
  <c r="H499" i="4"/>
  <c r="H6" i="4"/>
  <c r="M9" i="4"/>
  <c r="M20" i="4"/>
  <c r="C26" i="4"/>
  <c r="C28" i="4"/>
  <c r="C39" i="4"/>
  <c r="C62" i="4"/>
  <c r="C64" i="4"/>
  <c r="C73" i="4"/>
  <c r="H78" i="4"/>
  <c r="C80" i="4"/>
  <c r="M83" i="4"/>
  <c r="C91" i="4"/>
  <c r="M94" i="4"/>
  <c r="C100" i="4"/>
  <c r="C114" i="4"/>
  <c r="M117" i="4"/>
  <c r="M126" i="4"/>
  <c r="H128" i="4"/>
  <c r="H130" i="4"/>
  <c r="C139" i="4"/>
  <c r="C146" i="4"/>
  <c r="C155" i="4"/>
  <c r="H160" i="4"/>
  <c r="C169" i="4"/>
  <c r="M172" i="4"/>
  <c r="C178" i="4"/>
  <c r="C185" i="4"/>
  <c r="M186" i="4"/>
  <c r="C195" i="4"/>
  <c r="C205" i="4"/>
  <c r="M206" i="4"/>
  <c r="C217" i="4"/>
  <c r="C222" i="4"/>
  <c r="M231" i="4"/>
  <c r="C238" i="4"/>
  <c r="M276" i="4"/>
  <c r="M281" i="4"/>
  <c r="H283" i="4"/>
  <c r="C294" i="4"/>
  <c r="M300" i="4"/>
  <c r="M305" i="4"/>
  <c r="H309" i="4"/>
  <c r="M348" i="4"/>
  <c r="C367" i="4"/>
  <c r="M372" i="4"/>
  <c r="H378" i="4"/>
  <c r="C386" i="4"/>
  <c r="M389" i="4"/>
  <c r="M391" i="4"/>
  <c r="H397" i="4"/>
  <c r="H399" i="4"/>
  <c r="C403" i="4"/>
  <c r="M423" i="4"/>
  <c r="H429" i="4"/>
  <c r="H444" i="4"/>
  <c r="H446" i="4"/>
  <c r="C448" i="4"/>
  <c r="C461" i="4"/>
  <c r="C484" i="4"/>
  <c r="M497" i="4"/>
  <c r="M499" i="4"/>
  <c r="M545" i="4"/>
  <c r="M44" i="4"/>
  <c r="H48" i="4"/>
  <c r="H64" i="4"/>
  <c r="H80" i="4"/>
  <c r="H100" i="4"/>
  <c r="H114" i="4"/>
  <c r="H169" i="4"/>
  <c r="C171" i="4"/>
  <c r="H178" i="4"/>
  <c r="C200" i="4"/>
  <c r="C212" i="4"/>
  <c r="M213" i="4"/>
  <c r="C272" i="4"/>
  <c r="M273" i="4"/>
  <c r="M295" i="4"/>
  <c r="H330" i="4"/>
  <c r="M337" i="4"/>
  <c r="H343" i="4"/>
  <c r="H354" i="4"/>
  <c r="H356" i="4"/>
  <c r="H382" i="4"/>
  <c r="M429" i="4"/>
  <c r="H433" i="4"/>
  <c r="M80" i="4"/>
  <c r="C84" i="4"/>
  <c r="H102" i="4"/>
  <c r="C104" i="4"/>
  <c r="M114" i="4"/>
  <c r="H116" i="4"/>
  <c r="H118" i="4"/>
  <c r="C127" i="4"/>
  <c r="C134" i="4"/>
  <c r="C143" i="4"/>
  <c r="C159" i="4"/>
  <c r="H162" i="4"/>
  <c r="C166" i="4"/>
  <c r="M176" i="4"/>
  <c r="C180" i="4"/>
  <c r="M183" i="4"/>
  <c r="H187" i="4"/>
  <c r="M198" i="4"/>
  <c r="C202" i="4"/>
  <c r="M203" i="4"/>
  <c r="C214" i="4"/>
  <c r="M215" i="4"/>
  <c r="C224" i="4"/>
  <c r="M225" i="4"/>
  <c r="M236" i="4"/>
  <c r="C240" i="4"/>
  <c r="M241" i="4"/>
  <c r="C269" i="4"/>
  <c r="M290" i="4"/>
  <c r="C296" i="4"/>
  <c r="H301" i="4"/>
  <c r="C320" i="4"/>
  <c r="M321" i="4"/>
  <c r="M328" i="4"/>
  <c r="M341" i="4"/>
  <c r="C351" i="4"/>
  <c r="H371" i="4"/>
  <c r="C375" i="4"/>
  <c r="M380" i="4"/>
  <c r="M382" i="4"/>
  <c r="C424" i="4"/>
  <c r="C426" i="4"/>
  <c r="M433" i="4"/>
  <c r="H435" i="4"/>
  <c r="H452" i="4"/>
  <c r="C472" i="4"/>
  <c r="C474" i="4"/>
  <c r="H477" i="4"/>
  <c r="C504" i="4"/>
  <c r="C525" i="4"/>
  <c r="H534" i="4"/>
  <c r="H536" i="4"/>
  <c r="C540" i="4"/>
  <c r="H594" i="4"/>
  <c r="H596" i="4"/>
  <c r="H600" i="4"/>
  <c r="M729" i="4"/>
  <c r="H474" i="4"/>
  <c r="M534" i="4"/>
  <c r="C216" i="4"/>
  <c r="M217" i="4"/>
  <c r="C221" i="4"/>
  <c r="M243" i="4"/>
  <c r="C250" i="4"/>
  <c r="M267" i="4"/>
  <c r="M280" i="4"/>
  <c r="M292" i="4"/>
  <c r="H296" i="4"/>
  <c r="C298" i="4"/>
  <c r="C310" i="4"/>
  <c r="H325" i="4"/>
  <c r="M332" i="4"/>
  <c r="H336" i="4"/>
  <c r="H415" i="4"/>
  <c r="H424" i="4"/>
  <c r="C447" i="4"/>
  <c r="M452" i="4"/>
  <c r="M515" i="4"/>
  <c r="C587" i="4"/>
  <c r="H613" i="4"/>
  <c r="C617" i="4"/>
  <c r="M620" i="4"/>
  <c r="M622" i="4"/>
  <c r="C630" i="4"/>
  <c r="M635" i="4"/>
  <c r="C641" i="4"/>
  <c r="C643" i="4"/>
  <c r="C645" i="4"/>
  <c r="C664" i="4"/>
  <c r="M667" i="4"/>
  <c r="C712" i="4"/>
  <c r="M719" i="4"/>
  <c r="C733" i="4"/>
  <c r="M736" i="4"/>
  <c r="H738" i="4"/>
  <c r="M749" i="4"/>
  <c r="M753" i="4"/>
  <c r="C779" i="4"/>
  <c r="H788" i="4"/>
  <c r="M803" i="4"/>
  <c r="H540" i="4"/>
  <c r="H542" i="4"/>
  <c r="C546" i="4"/>
  <c r="C548" i="4"/>
  <c r="M549" i="4"/>
  <c r="M551" i="4"/>
  <c r="C559" i="4"/>
  <c r="C574" i="4"/>
  <c r="C578" i="4"/>
  <c r="M579" i="4"/>
  <c r="M581" i="4"/>
  <c r="C589" i="4"/>
  <c r="H602" i="4"/>
  <c r="C621" i="4"/>
  <c r="H630" i="4"/>
  <c r="C634" i="4"/>
  <c r="H643" i="4"/>
  <c r="H645" i="4"/>
  <c r="C674" i="4"/>
  <c r="C683" i="4"/>
  <c r="M684" i="4"/>
  <c r="H688" i="4"/>
  <c r="C690" i="4"/>
  <c r="C694" i="4"/>
  <c r="H699" i="4"/>
  <c r="H710" i="4"/>
  <c r="H712" i="4"/>
  <c r="C718" i="4"/>
  <c r="C720" i="4"/>
  <c r="M725" i="4"/>
  <c r="H731" i="4"/>
  <c r="H744" i="4"/>
  <c r="C748" i="4"/>
  <c r="C754" i="4"/>
  <c r="C756" i="4"/>
  <c r="C772" i="4"/>
  <c r="C282" i="4"/>
  <c r="M325" i="4"/>
  <c r="C344" i="4"/>
  <c r="H351" i="4"/>
  <c r="C355" i="4"/>
  <c r="M369" i="4"/>
  <c r="H373" i="4"/>
  <c r="C379" i="4"/>
  <c r="M384" i="4"/>
  <c r="M386" i="4"/>
  <c r="H401" i="4"/>
  <c r="H410" i="4"/>
  <c r="M426" i="4"/>
  <c r="C450" i="4"/>
  <c r="H479" i="4"/>
  <c r="C498" i="4"/>
  <c r="C511" i="4"/>
  <c r="M514" i="4"/>
  <c r="C535" i="4"/>
  <c r="M540" i="4"/>
  <c r="H546" i="4"/>
  <c r="M555" i="4"/>
  <c r="H557" i="4"/>
  <c r="C565" i="4"/>
  <c r="C580" i="4"/>
  <c r="M585" i="4"/>
  <c r="H587" i="4"/>
  <c r="C595" i="4"/>
  <c r="M600" i="4"/>
  <c r="C627" i="4"/>
  <c r="M628" i="4"/>
  <c r="M630" i="4"/>
  <c r="C638" i="4"/>
  <c r="M641" i="4"/>
  <c r="M643" i="4"/>
  <c r="M699" i="4"/>
  <c r="M710" i="4"/>
  <c r="M712" i="4"/>
  <c r="H718" i="4"/>
  <c r="H720" i="4"/>
  <c r="M766" i="4"/>
  <c r="M768" i="4"/>
  <c r="H774" i="4"/>
  <c r="M779" i="4"/>
  <c r="C300" i="4"/>
  <c r="C308" i="4"/>
  <c r="M309" i="4"/>
  <c r="M336" i="4"/>
  <c r="M338" i="4"/>
  <c r="H355" i="4"/>
  <c r="M371" i="4"/>
  <c r="M373" i="4"/>
  <c r="H377" i="4"/>
  <c r="M408" i="4"/>
  <c r="M437" i="4"/>
  <c r="M446" i="4"/>
  <c r="M462" i="4"/>
  <c r="C466" i="4"/>
  <c r="M467" i="4"/>
  <c r="C471" i="4"/>
  <c r="C500" i="4"/>
  <c r="M501" i="4"/>
  <c r="C513" i="4"/>
  <c r="M516" i="4"/>
  <c r="M529" i="4"/>
  <c r="C537" i="4"/>
  <c r="M544" i="4"/>
  <c r="H548" i="4"/>
  <c r="C552" i="4"/>
  <c r="M557" i="4"/>
  <c r="C567" i="4"/>
  <c r="H578" i="4"/>
  <c r="C582" i="4"/>
  <c r="M587" i="4"/>
  <c r="C597" i="4"/>
  <c r="C599" i="4"/>
  <c r="C601" i="4"/>
  <c r="M617" i="4"/>
  <c r="H627" i="4"/>
  <c r="H653" i="4"/>
  <c r="C659" i="4"/>
  <c r="H692" i="4"/>
  <c r="H694" i="4"/>
  <c r="M701" i="4"/>
  <c r="H703" i="4"/>
  <c r="H705" i="4"/>
  <c r="C709" i="4"/>
  <c r="H750" i="4"/>
  <c r="H752" i="4"/>
  <c r="H754" i="4"/>
  <c r="H756" i="4"/>
  <c r="H763" i="4"/>
  <c r="M796" i="4"/>
  <c r="C620" i="4"/>
  <c r="C648" i="4"/>
  <c r="C650" i="4"/>
  <c r="C734" i="4"/>
  <c r="C519" i="4"/>
  <c r="C543" i="4"/>
  <c r="H554" i="4"/>
  <c r="M561" i="4"/>
  <c r="H582" i="4"/>
  <c r="H584" i="4"/>
  <c r="M591" i="4"/>
  <c r="H599" i="4"/>
  <c r="H765" i="4"/>
  <c r="M511" i="4"/>
  <c r="M522" i="4"/>
  <c r="H528" i="4"/>
  <c r="M535" i="4"/>
  <c r="M550" i="4"/>
  <c r="C558" i="4"/>
  <c r="C573" i="4"/>
  <c r="M580" i="4"/>
  <c r="C588" i="4"/>
  <c r="M595" i="4"/>
  <c r="H601" i="4"/>
  <c r="H642" i="4"/>
  <c r="M655" i="4"/>
  <c r="C665" i="4"/>
  <c r="C667" i="4"/>
  <c r="C671" i="4"/>
  <c r="M683" i="4"/>
  <c r="H687" i="4"/>
  <c r="C719" i="4"/>
  <c r="C721" i="4"/>
  <c r="M726" i="4"/>
  <c r="H743" i="4"/>
  <c r="M303" i="4"/>
  <c r="M311" i="4"/>
  <c r="M319" i="4"/>
  <c r="H339" i="4"/>
  <c r="C341" i="4"/>
  <c r="M359" i="4"/>
  <c r="M366" i="4"/>
  <c r="M368" i="4"/>
  <c r="M381" i="4"/>
  <c r="M383" i="4"/>
  <c r="M385" i="4"/>
  <c r="C391" i="4"/>
  <c r="H398" i="4"/>
  <c r="H409" i="4"/>
  <c r="C413" i="4"/>
  <c r="M416" i="4"/>
  <c r="H420" i="4"/>
  <c r="M434" i="4"/>
  <c r="M441" i="4"/>
  <c r="M450" i="4"/>
  <c r="C456" i="4"/>
  <c r="H461" i="4"/>
  <c r="H473" i="4"/>
  <c r="H478" i="4"/>
  <c r="M498" i="4"/>
  <c r="C508" i="4"/>
  <c r="C512" i="4"/>
  <c r="M526" i="4"/>
  <c r="H530" i="4"/>
  <c r="C534" i="4"/>
  <c r="C536" i="4"/>
  <c r="M537" i="4"/>
  <c r="M539" i="4"/>
  <c r="C547" i="4"/>
  <c r="C562" i="4"/>
  <c r="C566" i="4"/>
  <c r="M567" i="4"/>
  <c r="M569" i="4"/>
  <c r="C577" i="4"/>
  <c r="M582" i="4"/>
  <c r="C592" i="4"/>
  <c r="C596" i="4"/>
  <c r="M597" i="4"/>
  <c r="M599" i="4"/>
  <c r="H605" i="4"/>
  <c r="H607" i="4"/>
  <c r="C611" i="4"/>
  <c r="H650" i="4"/>
  <c r="C654" i="4"/>
  <c r="M657" i="4"/>
  <c r="M659" i="4"/>
  <c r="C673" i="4"/>
  <c r="M685" i="4"/>
  <c r="H691" i="4"/>
  <c r="M709" i="4"/>
  <c r="H734" i="4"/>
  <c r="C753" i="4"/>
  <c r="C786" i="4"/>
  <c r="M808" i="4"/>
  <c r="H609" i="4"/>
  <c r="H624" i="4"/>
  <c r="C813" i="4"/>
  <c r="M817" i="4"/>
  <c r="H827" i="4"/>
  <c r="C831" i="4"/>
  <c r="M839" i="4"/>
  <c r="C847" i="4"/>
  <c r="C860" i="4"/>
  <c r="C862" i="4"/>
  <c r="M865" i="4"/>
  <c r="M867" i="4"/>
  <c r="C880" i="4"/>
  <c r="H895" i="4"/>
  <c r="H897" i="4"/>
  <c r="C901" i="4"/>
  <c r="M902" i="4"/>
  <c r="M916" i="4"/>
  <c r="C922" i="4"/>
  <c r="H930" i="4"/>
  <c r="H932" i="4"/>
  <c r="M935" i="4"/>
  <c r="M937" i="4"/>
  <c r="M944" i="4"/>
  <c r="M953" i="4"/>
  <c r="C970" i="4"/>
  <c r="M971" i="4"/>
  <c r="M978" i="4"/>
  <c r="M982" i="4"/>
  <c r="H984" i="4"/>
  <c r="C986" i="4"/>
  <c r="C995" i="4"/>
  <c r="H1002" i="4"/>
  <c r="C747" i="4"/>
  <c r="M752" i="4"/>
  <c r="M761" i="4"/>
  <c r="H779" i="4"/>
  <c r="C788" i="4"/>
  <c r="C790" i="4"/>
  <c r="M791" i="4"/>
  <c r="C795" i="4"/>
  <c r="M827" i="4"/>
  <c r="C842" i="4"/>
  <c r="H845" i="4"/>
  <c r="H849" i="4"/>
  <c r="C851" i="4"/>
  <c r="H860" i="4"/>
  <c r="C882" i="4"/>
  <c r="M890" i="4"/>
  <c r="M895" i="4"/>
  <c r="M897" i="4"/>
  <c r="C903" i="4"/>
  <c r="M906" i="4"/>
  <c r="C910" i="4"/>
  <c r="M930" i="4"/>
  <c r="C936" i="4"/>
  <c r="M957" i="4"/>
  <c r="M964" i="4"/>
  <c r="C979" i="4"/>
  <c r="H995" i="4"/>
  <c r="M1002" i="4"/>
  <c r="E14" i="5"/>
  <c r="C12" i="8"/>
  <c r="C13" i="8" s="1"/>
  <c r="H802" i="4"/>
  <c r="C809" i="4"/>
  <c r="C815" i="4"/>
  <c r="C826" i="4"/>
  <c r="H838" i="4"/>
  <c r="M845" i="4"/>
  <c r="C857" i="4"/>
  <c r="C870" i="4"/>
  <c r="M871" i="4"/>
  <c r="C877" i="4"/>
  <c r="M878" i="4"/>
  <c r="M880" i="4"/>
  <c r="H882" i="4"/>
  <c r="M887" i="4"/>
  <c r="M892" i="4"/>
  <c r="C896" i="4"/>
  <c r="M899" i="4"/>
  <c r="M920" i="4"/>
  <c r="C931" i="4"/>
  <c r="H936" i="4"/>
  <c r="C940" i="4"/>
  <c r="M941" i="4"/>
  <c r="M975" i="4"/>
  <c r="H988" i="4"/>
  <c r="M995" i="4"/>
  <c r="H999" i="4"/>
  <c r="C1001" i="4"/>
  <c r="H12" i="8"/>
  <c r="H13" i="8" s="1"/>
  <c r="M612" i="4"/>
  <c r="C631" i="4"/>
  <c r="M645" i="4"/>
  <c r="H660" i="4"/>
  <c r="H662" i="4"/>
  <c r="M669" i="4"/>
  <c r="M671" i="4"/>
  <c r="H675" i="4"/>
  <c r="C677" i="4"/>
  <c r="C679" i="4"/>
  <c r="M680" i="4"/>
  <c r="H684" i="4"/>
  <c r="C688" i="4"/>
  <c r="M703" i="4"/>
  <c r="C711" i="4"/>
  <c r="C713" i="4"/>
  <c r="M716" i="4"/>
  <c r="H722" i="4"/>
  <c r="H724" i="4"/>
  <c r="C728" i="4"/>
  <c r="C730" i="4"/>
  <c r="M731" i="4"/>
  <c r="H735" i="4"/>
  <c r="C755" i="4"/>
  <c r="C757" i="4"/>
  <c r="H760" i="4"/>
  <c r="C762" i="4"/>
  <c r="H767" i="4"/>
  <c r="C771" i="4"/>
  <c r="M772" i="4"/>
  <c r="C778" i="4"/>
  <c r="M786" i="4"/>
  <c r="H790" i="4"/>
  <c r="M802" i="4"/>
  <c r="M807" i="4"/>
  <c r="C820" i="4"/>
  <c r="C823" i="4"/>
  <c r="M831" i="4"/>
  <c r="C835" i="4"/>
  <c r="H842" i="4"/>
  <c r="M849" i="4"/>
  <c r="H855" i="4"/>
  <c r="H857" i="4"/>
  <c r="M864" i="4"/>
  <c r="H866" i="4"/>
  <c r="M882" i="4"/>
  <c r="H884" i="4"/>
  <c r="H894" i="4"/>
  <c r="M901" i="4"/>
  <c r="H905" i="4"/>
  <c r="M908" i="4"/>
  <c r="H910" i="4"/>
  <c r="C912" i="4"/>
  <c r="H924" i="4"/>
  <c r="C942" i="4"/>
  <c r="M943" i="4"/>
  <c r="M950" i="4"/>
  <c r="M952" i="4"/>
  <c r="M966" i="4"/>
  <c r="M968" i="4"/>
  <c r="C974" i="4"/>
  <c r="C976" i="4"/>
  <c r="M977" i="4"/>
  <c r="M997" i="4"/>
  <c r="J12" i="8"/>
  <c r="J13" i="8" s="1"/>
  <c r="J15" i="8" s="1"/>
  <c r="J18" i="8" s="1"/>
  <c r="H828" i="4"/>
  <c r="M866" i="4"/>
  <c r="M868" i="4"/>
  <c r="M889" i="4"/>
  <c r="M894" i="4"/>
  <c r="M999" i="4"/>
  <c r="H1001" i="4"/>
  <c r="L12" i="8"/>
  <c r="L13" i="8" s="1"/>
  <c r="M776" i="4"/>
  <c r="H778" i="4"/>
  <c r="C789" i="4"/>
  <c r="H801" i="4"/>
  <c r="C803" i="4"/>
  <c r="C808" i="4"/>
  <c r="M826" i="4"/>
  <c r="M833" i="4"/>
  <c r="C839" i="4"/>
  <c r="H861" i="4"/>
  <c r="C865" i="4"/>
  <c r="H872" i="4"/>
  <c r="H879" i="4"/>
  <c r="H888" i="4"/>
  <c r="M896" i="4"/>
  <c r="H900" i="4"/>
  <c r="C916" i="4"/>
  <c r="C928" i="4"/>
  <c r="M931" i="4"/>
  <c r="C935" i="4"/>
  <c r="H942" i="4"/>
  <c r="M947" i="4"/>
  <c r="M956" i="4"/>
  <c r="M963" i="4"/>
  <c r="M983" i="4"/>
  <c r="C989" i="4"/>
  <c r="M990" i="4"/>
  <c r="H994" i="4"/>
  <c r="M1001" i="4"/>
  <c r="H635" i="4"/>
  <c r="H646" i="4"/>
  <c r="H655" i="4"/>
  <c r="C661" i="4"/>
  <c r="C663" i="4"/>
  <c r="H670" i="4"/>
  <c r="M686" i="4"/>
  <c r="H690" i="4"/>
  <c r="M693" i="4"/>
  <c r="C708" i="4"/>
  <c r="M711" i="4"/>
  <c r="H715" i="4"/>
  <c r="H717" i="4"/>
  <c r="C723" i="4"/>
  <c r="C725" i="4"/>
  <c r="M728" i="4"/>
  <c r="H732" i="4"/>
  <c r="M742" i="4"/>
  <c r="M755" i="4"/>
  <c r="M762" i="4"/>
  <c r="H764" i="4"/>
  <c r="H780" i="4"/>
  <c r="H787" i="4"/>
  <c r="C791" i="4"/>
  <c r="C796" i="4"/>
  <c r="H806" i="4"/>
  <c r="C822" i="4"/>
  <c r="C825" i="4"/>
  <c r="M828" i="4"/>
  <c r="M835" i="4"/>
  <c r="C841" i="4"/>
  <c r="C843" i="4"/>
  <c r="H848" i="4"/>
  <c r="H852" i="4"/>
  <c r="C856" i="4"/>
  <c r="M859" i="4"/>
  <c r="M861" i="4"/>
  <c r="C867" i="4"/>
  <c r="C869" i="4"/>
  <c r="C876" i="4"/>
  <c r="M879" i="4"/>
  <c r="M898" i="4"/>
  <c r="H902" i="4"/>
  <c r="C904" i="4"/>
  <c r="H909" i="4"/>
  <c r="M912" i="4"/>
  <c r="M919" i="4"/>
  <c r="C930" i="4"/>
  <c r="C957" i="4"/>
  <c r="M974" i="4"/>
  <c r="M976" i="4"/>
  <c r="C984" i="4"/>
  <c r="M992" i="4"/>
  <c r="H998" i="4"/>
  <c r="M1003" i="4"/>
  <c r="M785" i="4"/>
  <c r="M806" i="4"/>
  <c r="C819" i="4"/>
  <c r="C836" i="4"/>
  <c r="M863" i="4"/>
  <c r="C871" i="4"/>
  <c r="M921" i="4"/>
  <c r="E13" i="5"/>
  <c r="H118" i="2"/>
  <c r="U118" i="3" s="1"/>
  <c r="I118" i="2"/>
  <c r="V118" i="3" s="1"/>
  <c r="H123" i="2"/>
  <c r="U123" i="3" s="1"/>
  <c r="G123" i="2"/>
  <c r="T123" i="3" s="1"/>
  <c r="H81" i="2"/>
  <c r="U81" i="3" s="1"/>
  <c r="G81" i="2"/>
  <c r="T81" i="3" s="1"/>
  <c r="I20" i="2"/>
  <c r="V20" i="3" s="1"/>
  <c r="G20" i="2"/>
  <c r="T20" i="3" s="1"/>
  <c r="H55" i="2"/>
  <c r="U55" i="3" s="1"/>
  <c r="G55" i="2"/>
  <c r="T55" i="3" s="1"/>
  <c r="H44" i="2"/>
  <c r="U44" i="3" s="1"/>
  <c r="G44" i="2"/>
  <c r="T44" i="3" s="1"/>
  <c r="T2" i="3"/>
  <c r="I31" i="2"/>
  <c r="V31" i="3" s="1"/>
  <c r="G31" i="2"/>
  <c r="T31" i="3" s="1"/>
  <c r="H92" i="2"/>
  <c r="U92" i="3" s="1"/>
  <c r="I92" i="2"/>
  <c r="V92" i="3" s="1"/>
  <c r="H22" i="2"/>
  <c r="U22" i="3" s="1"/>
  <c r="G22" i="2"/>
  <c r="T22" i="3" s="1"/>
  <c r="H46" i="2"/>
  <c r="U46" i="3" s="1"/>
  <c r="G46" i="2"/>
  <c r="T46" i="3" s="1"/>
  <c r="H68" i="2"/>
  <c r="U68" i="3" s="1"/>
  <c r="G68" i="2"/>
  <c r="T68" i="3" s="1"/>
  <c r="I79" i="2"/>
  <c r="V79" i="3" s="1"/>
  <c r="G79" i="2"/>
  <c r="T79" i="3" s="1"/>
  <c r="H142" i="2"/>
  <c r="U142" i="3" s="1"/>
  <c r="I142" i="2"/>
  <c r="V142" i="3" s="1"/>
  <c r="I147" i="2"/>
  <c r="V147" i="3" s="1"/>
  <c r="G147" i="2"/>
  <c r="T147" i="3" s="1"/>
  <c r="H7" i="2"/>
  <c r="U7" i="3" s="1"/>
  <c r="G7" i="2"/>
  <c r="T7" i="3" s="1"/>
  <c r="I57" i="2"/>
  <c r="V57" i="3" s="1"/>
  <c r="G57" i="2"/>
  <c r="T57" i="3" s="1"/>
  <c r="H99" i="2"/>
  <c r="U99" i="3" s="1"/>
  <c r="G99" i="2"/>
  <c r="T99" i="3" s="1"/>
  <c r="I135" i="2"/>
  <c r="V135" i="3" s="1"/>
  <c r="G135" i="2"/>
  <c r="T135" i="3" s="1"/>
  <c r="H9" i="2"/>
  <c r="U9" i="3" s="1"/>
  <c r="G9" i="2"/>
  <c r="T9" i="3" s="1"/>
  <c r="H106" i="2"/>
  <c r="U106" i="3" s="1"/>
  <c r="I106" i="2"/>
  <c r="V106" i="3" s="1"/>
  <c r="H111" i="2"/>
  <c r="U111" i="3" s="1"/>
  <c r="G111" i="2"/>
  <c r="T111" i="3" s="1"/>
  <c r="I33" i="2"/>
  <c r="V33" i="3" s="1"/>
  <c r="G33" i="2"/>
  <c r="T33" i="3" s="1"/>
  <c r="H94" i="2"/>
  <c r="U94" i="3" s="1"/>
  <c r="I94" i="2"/>
  <c r="V94" i="3" s="1"/>
  <c r="G130" i="2"/>
  <c r="T130" i="3" s="1"/>
  <c r="I130" i="2"/>
  <c r="V130" i="3" s="1"/>
  <c r="I70" i="2"/>
  <c r="V70" i="3" s="1"/>
  <c r="G70" i="2"/>
  <c r="T70" i="3" s="1"/>
  <c r="H95" i="2"/>
  <c r="U95" i="3" s="1"/>
  <c r="H98" i="2"/>
  <c r="U98" i="3" s="1"/>
  <c r="G98" i="2"/>
  <c r="T98" i="3" s="1"/>
  <c r="H110" i="2"/>
  <c r="U110" i="3" s="1"/>
  <c r="G110" i="2"/>
  <c r="T110" i="3" s="1"/>
  <c r="H119" i="2"/>
  <c r="U119" i="3" s="1"/>
  <c r="H122" i="2"/>
  <c r="U122" i="3" s="1"/>
  <c r="G122" i="2"/>
  <c r="T122" i="3" s="1"/>
  <c r="H134" i="2"/>
  <c r="U134" i="3" s="1"/>
  <c r="G134" i="2"/>
  <c r="T134" i="3" s="1"/>
  <c r="H143" i="2"/>
  <c r="U143" i="3" s="1"/>
  <c r="H146" i="2"/>
  <c r="U146" i="3" s="1"/>
  <c r="G146" i="2"/>
  <c r="T146" i="3" s="1"/>
  <c r="G10" i="2"/>
  <c r="T10" i="3" s="1"/>
  <c r="G34" i="2"/>
  <c r="T34" i="3" s="1"/>
  <c r="I49" i="2"/>
  <c r="V49" i="3" s="1"/>
  <c r="G58" i="2"/>
  <c r="T58" i="3" s="1"/>
  <c r="I73" i="2"/>
  <c r="V73" i="3" s="1"/>
  <c r="G82" i="2"/>
  <c r="T82" i="3" s="1"/>
  <c r="I107" i="2"/>
  <c r="V107" i="3" s="1"/>
  <c r="I119" i="2"/>
  <c r="V119" i="3" s="1"/>
  <c r="I131" i="2"/>
  <c r="V131" i="3" s="1"/>
  <c r="H96" i="2"/>
  <c r="U96" i="3" s="1"/>
  <c r="G96" i="2"/>
  <c r="T96" i="3" s="1"/>
  <c r="G108" i="2"/>
  <c r="T108" i="3" s="1"/>
  <c r="G120" i="2"/>
  <c r="T120" i="3" s="1"/>
  <c r="G132" i="2"/>
  <c r="T132" i="3" s="1"/>
  <c r="H144" i="2"/>
  <c r="U144" i="3" s="1"/>
  <c r="G144" i="2"/>
  <c r="T144" i="3" s="1"/>
  <c r="H116" i="2"/>
  <c r="U116" i="3" s="1"/>
  <c r="G116" i="2"/>
  <c r="T116" i="3" s="1"/>
  <c r="B158" i="2"/>
  <c r="H59" i="2"/>
  <c r="U59" i="3" s="1"/>
  <c r="I72" i="2"/>
  <c r="V72" i="3" s="1"/>
  <c r="G102" i="2"/>
  <c r="T102" i="3" s="1"/>
  <c r="H114" i="2"/>
  <c r="U114" i="3" s="1"/>
  <c r="H126" i="2"/>
  <c r="U126" i="3" s="1"/>
  <c r="G126" i="2"/>
  <c r="T126" i="3" s="1"/>
  <c r="H138" i="2"/>
  <c r="U138" i="3" s="1"/>
  <c r="G138" i="2"/>
  <c r="T138" i="3" s="1"/>
  <c r="G150" i="2"/>
  <c r="T150" i="3" s="1"/>
  <c r="G104" i="2"/>
  <c r="T104" i="3" s="1"/>
  <c r="H128" i="2"/>
  <c r="U128" i="3" s="1"/>
  <c r="H140" i="2"/>
  <c r="U140" i="3" s="1"/>
  <c r="G140" i="2"/>
  <c r="T140" i="3" s="1"/>
  <c r="G5" i="2"/>
  <c r="G18" i="2"/>
  <c r="T18" i="3" s="1"/>
  <c r="G29" i="2"/>
  <c r="T29" i="3" s="1"/>
  <c r="G42" i="2"/>
  <c r="T42" i="3" s="1"/>
  <c r="G53" i="2"/>
  <c r="T53" i="3" s="1"/>
  <c r="G77" i="2"/>
  <c r="T77" i="3" s="1"/>
  <c r="G90" i="2"/>
  <c r="T90" i="3" s="1"/>
  <c r="G97" i="2"/>
  <c r="T97" i="3" s="1"/>
  <c r="I104" i="2"/>
  <c r="V104" i="3" s="1"/>
  <c r="G109" i="2"/>
  <c r="T109" i="3" s="1"/>
  <c r="G121" i="2"/>
  <c r="T121" i="3" s="1"/>
  <c r="I128" i="2"/>
  <c r="V128" i="3" s="1"/>
  <c r="G133" i="2"/>
  <c r="T133" i="3" s="1"/>
  <c r="G145" i="2"/>
  <c r="T145" i="3" s="1"/>
  <c r="H146" i="4"/>
  <c r="H152" i="2"/>
  <c r="U152" i="3" s="1"/>
  <c r="H53" i="2"/>
  <c r="U53" i="3" s="1"/>
  <c r="I66" i="2"/>
  <c r="V66" i="3" s="1"/>
  <c r="H77" i="2"/>
  <c r="U77" i="3" s="1"/>
  <c r="H97" i="2"/>
  <c r="U97" i="3" s="1"/>
  <c r="H100" i="2"/>
  <c r="U100" i="3" s="1"/>
  <c r="G100" i="2"/>
  <c r="T100" i="3" s="1"/>
  <c r="H109" i="2"/>
  <c r="U109" i="3" s="1"/>
  <c r="G112" i="2"/>
  <c r="T112" i="3" s="1"/>
  <c r="G124" i="2"/>
  <c r="T124" i="3" s="1"/>
  <c r="H133" i="2"/>
  <c r="U133" i="3" s="1"/>
  <c r="H136" i="2"/>
  <c r="U136" i="3" s="1"/>
  <c r="G136" i="2"/>
  <c r="T136" i="3" s="1"/>
  <c r="H145" i="2"/>
  <c r="U145" i="3" s="1"/>
  <c r="G148" i="2"/>
  <c r="T148" i="3" s="1"/>
  <c r="M100" i="4"/>
  <c r="H5" i="2"/>
  <c r="U5" i="3" s="1"/>
  <c r="G62" i="2"/>
  <c r="T62" i="3" s="1"/>
  <c r="G86" i="2"/>
  <c r="T86" i="3" s="1"/>
  <c r="I102" i="2"/>
  <c r="V102" i="3" s="1"/>
  <c r="I114" i="2"/>
  <c r="V114" i="3" s="1"/>
  <c r="I150" i="2"/>
  <c r="V150" i="3" s="1"/>
  <c r="H86" i="4"/>
  <c r="H22" i="4"/>
  <c r="C55" i="4"/>
  <c r="M196" i="4"/>
  <c r="C7" i="4"/>
  <c r="H52" i="4"/>
  <c r="M129" i="4"/>
  <c r="M136" i="4"/>
  <c r="C293" i="4"/>
  <c r="M5" i="4"/>
  <c r="M12" i="4"/>
  <c r="C25" i="4"/>
  <c r="C32" i="4"/>
  <c r="M40" i="4"/>
  <c r="M87" i="4"/>
  <c r="H4" i="4"/>
  <c r="H39" i="4"/>
  <c r="M262" i="4"/>
  <c r="O11" i="9"/>
  <c r="H413" i="4"/>
  <c r="C42" i="4"/>
  <c r="H49" i="4"/>
  <c r="H61" i="4"/>
  <c r="M81" i="4"/>
  <c r="H97" i="4"/>
  <c r="H115" i="4"/>
  <c r="H133" i="4"/>
  <c r="H151" i="4"/>
  <c r="M210" i="4"/>
  <c r="C38" i="4"/>
  <c r="M275" i="4"/>
  <c r="H7" i="4"/>
  <c r="H25" i="4"/>
  <c r="M33" i="4"/>
  <c r="C48" i="4"/>
  <c r="H55" i="4"/>
  <c r="M75" i="4"/>
  <c r="M105" i="4"/>
  <c r="H148" i="4"/>
  <c r="M159" i="4"/>
  <c r="M177" i="4"/>
  <c r="C257" i="4"/>
  <c r="C6" i="4"/>
  <c r="C13" i="4"/>
  <c r="M15" i="4"/>
  <c r="C20" i="4"/>
  <c r="C24" i="4"/>
  <c r="C31" i="4"/>
  <c r="C44" i="4"/>
  <c r="M156" i="4"/>
  <c r="M463" i="4"/>
  <c r="M39" i="4"/>
  <c r="C54" i="4"/>
  <c r="M69" i="4"/>
  <c r="H85" i="4"/>
  <c r="H109" i="4"/>
  <c r="H127" i="4"/>
  <c r="H145" i="4"/>
  <c r="H163" i="4"/>
  <c r="M201" i="4"/>
  <c r="M239" i="4"/>
  <c r="C544" i="4"/>
  <c r="H13" i="4"/>
  <c r="H31" i="4"/>
  <c r="M45" i="4"/>
  <c r="M63" i="4"/>
  <c r="M150" i="4"/>
  <c r="H37" i="4"/>
  <c r="M51" i="4"/>
  <c r="M57" i="4"/>
  <c r="H73" i="4"/>
  <c r="M93" i="4"/>
  <c r="H103" i="4"/>
  <c r="H121" i="4"/>
  <c r="H139" i="4"/>
  <c r="H157" i="4"/>
  <c r="C267" i="4"/>
  <c r="M343" i="4"/>
  <c r="H496" i="4"/>
  <c r="C237" i="4"/>
  <c r="C244" i="4"/>
  <c r="C273" i="4"/>
  <c r="C280" i="4"/>
  <c r="M310" i="4"/>
  <c r="M333" i="4"/>
  <c r="C337" i="4"/>
  <c r="C385" i="4"/>
  <c r="M444" i="4"/>
  <c r="C5" i="4"/>
  <c r="C11" i="4"/>
  <c r="C17" i="4"/>
  <c r="C23" i="4"/>
  <c r="C29" i="4"/>
  <c r="C35" i="4"/>
  <c r="C41" i="4"/>
  <c r="C47" i="4"/>
  <c r="C53" i="4"/>
  <c r="C219" i="4"/>
  <c r="M268" i="4"/>
  <c r="C315" i="4"/>
  <c r="C354" i="4"/>
  <c r="C366" i="4"/>
  <c r="C429" i="4"/>
  <c r="H460" i="4"/>
  <c r="C526" i="4"/>
  <c r="M238" i="4"/>
  <c r="M274" i="4"/>
  <c r="M322" i="4"/>
  <c r="M220" i="4"/>
  <c r="C243" i="4"/>
  <c r="M251" i="4"/>
  <c r="C279" i="4"/>
  <c r="M287" i="4"/>
  <c r="C326" i="4"/>
  <c r="M427" i="4"/>
  <c r="H443" i="4"/>
  <c r="M480" i="4"/>
  <c r="C646" i="4"/>
  <c r="C285" i="4"/>
  <c r="C292" i="4"/>
  <c r="C232" i="4"/>
  <c r="M250" i="4"/>
  <c r="M286" i="4"/>
  <c r="H363" i="4"/>
  <c r="M226" i="4"/>
  <c r="C255" i="4"/>
  <c r="M263" i="4"/>
  <c r="C291" i="4"/>
  <c r="M299" i="4"/>
  <c r="C304" i="4"/>
  <c r="M329" i="4"/>
  <c r="C350" i="4"/>
  <c r="M356" i="4"/>
  <c r="C374" i="4"/>
  <c r="C330" i="4"/>
  <c r="C336" i="4"/>
  <c r="M360" i="4"/>
  <c r="M392" i="4"/>
  <c r="C397" i="4"/>
  <c r="C507" i="4"/>
  <c r="H515" i="4"/>
  <c r="H614" i="4"/>
  <c r="C686" i="4"/>
  <c r="C325" i="4"/>
  <c r="H326" i="4"/>
  <c r="H337" i="4"/>
  <c r="H350" i="4"/>
  <c r="H374" i="4"/>
  <c r="C377" i="4"/>
  <c r="M379" i="4"/>
  <c r="H388" i="4"/>
  <c r="M404" i="4"/>
  <c r="C409" i="4"/>
  <c r="H418" i="4"/>
  <c r="C423" i="4"/>
  <c r="M438" i="4"/>
  <c r="H454" i="4"/>
  <c r="C459" i="4"/>
  <c r="M474" i="4"/>
  <c r="H490" i="4"/>
  <c r="C495" i="4"/>
  <c r="M565" i="4"/>
  <c r="H576" i="4"/>
  <c r="C670" i="4"/>
  <c r="H362" i="4"/>
  <c r="C365" i="4"/>
  <c r="M367" i="4"/>
  <c r="C373" i="4"/>
  <c r="H400" i="4"/>
  <c r="C324" i="4"/>
  <c r="C329" i="4"/>
  <c r="C353" i="4"/>
  <c r="M355" i="4"/>
  <c r="C361" i="4"/>
  <c r="H412" i="4"/>
  <c r="C417" i="4"/>
  <c r="M432" i="4"/>
  <c r="H448" i="4"/>
  <c r="C453" i="4"/>
  <c r="M468" i="4"/>
  <c r="H484" i="4"/>
  <c r="C489" i="4"/>
  <c r="M505" i="4"/>
  <c r="C532" i="4"/>
  <c r="C550" i="4"/>
  <c r="C591" i="4"/>
  <c r="C338" i="4"/>
  <c r="M354" i="4"/>
  <c r="C372" i="4"/>
  <c r="H380" i="4"/>
  <c r="C327" i="4"/>
  <c r="M330" i="4"/>
  <c r="C342" i="4"/>
  <c r="C347" i="4"/>
  <c r="C360" i="4"/>
  <c r="H368" i="4"/>
  <c r="C398" i="4"/>
  <c r="H411" i="4"/>
  <c r="M420" i="4"/>
  <c r="H436" i="4"/>
  <c r="C441" i="4"/>
  <c r="M456" i="4"/>
  <c r="H472" i="4"/>
  <c r="C477" i="4"/>
  <c r="M492" i="4"/>
  <c r="C538" i="4"/>
  <c r="H647" i="4"/>
  <c r="C384" i="4"/>
  <c r="C396" i="4"/>
  <c r="C408" i="4"/>
  <c r="H521" i="4"/>
  <c r="H551" i="4"/>
  <c r="H570" i="4"/>
  <c r="M576" i="4"/>
  <c r="C623" i="4"/>
  <c r="M627" i="4"/>
  <c r="M666" i="4"/>
  <c r="C359" i="4"/>
  <c r="C371" i="4"/>
  <c r="C383" i="4"/>
  <c r="C395" i="4"/>
  <c r="C407" i="4"/>
  <c r="C416" i="4"/>
  <c r="C422" i="4"/>
  <c r="C428" i="4"/>
  <c r="C434" i="4"/>
  <c r="C440" i="4"/>
  <c r="C446" i="4"/>
  <c r="C452" i="4"/>
  <c r="C458" i="4"/>
  <c r="C464" i="4"/>
  <c r="C470" i="4"/>
  <c r="C476" i="4"/>
  <c r="C482" i="4"/>
  <c r="C488" i="4"/>
  <c r="C494" i="4"/>
  <c r="H504" i="4"/>
  <c r="H527" i="4"/>
  <c r="H533" i="4"/>
  <c r="H539" i="4"/>
  <c r="H545" i="4"/>
  <c r="C561" i="4"/>
  <c r="H581" i="4"/>
  <c r="M594" i="4"/>
  <c r="C334" i="4"/>
  <c r="C346" i="4"/>
  <c r="C358" i="4"/>
  <c r="C370" i="4"/>
  <c r="C382" i="4"/>
  <c r="C394" i="4"/>
  <c r="C406" i="4"/>
  <c r="H564" i="4"/>
  <c r="M570" i="4"/>
  <c r="C333" i="4"/>
  <c r="C345" i="4"/>
  <c r="C357" i="4"/>
  <c r="C369" i="4"/>
  <c r="C381" i="4"/>
  <c r="C393" i="4"/>
  <c r="C405" i="4"/>
  <c r="C415" i="4"/>
  <c r="C421" i="4"/>
  <c r="C427" i="4"/>
  <c r="C433" i="4"/>
  <c r="C439" i="4"/>
  <c r="C445" i="4"/>
  <c r="C451" i="4"/>
  <c r="C457" i="4"/>
  <c r="C463" i="4"/>
  <c r="C469" i="4"/>
  <c r="C475" i="4"/>
  <c r="C481" i="4"/>
  <c r="C487" i="4"/>
  <c r="C493" i="4"/>
  <c r="H510" i="4"/>
  <c r="C555" i="4"/>
  <c r="C585" i="4"/>
  <c r="H588" i="4"/>
  <c r="M606" i="4"/>
  <c r="C633" i="4"/>
  <c r="C702" i="4"/>
  <c r="C380" i="4"/>
  <c r="C392" i="4"/>
  <c r="C404" i="4"/>
  <c r="H558" i="4"/>
  <c r="M564" i="4"/>
  <c r="H575" i="4"/>
  <c r="C390" i="4"/>
  <c r="C402" i="4"/>
  <c r="H503" i="4"/>
  <c r="H552" i="4"/>
  <c r="M558" i="4"/>
  <c r="H569" i="4"/>
  <c r="H610" i="4"/>
  <c r="H625" i="4"/>
  <c r="C340" i="4"/>
  <c r="C352" i="4"/>
  <c r="C364" i="4"/>
  <c r="C376" i="4"/>
  <c r="C388" i="4"/>
  <c r="C400" i="4"/>
  <c r="C412" i="4"/>
  <c r="H509" i="4"/>
  <c r="M552" i="4"/>
  <c r="H563" i="4"/>
  <c r="C619" i="4"/>
  <c r="M610" i="4"/>
  <c r="M616" i="4"/>
  <c r="M621" i="4"/>
  <c r="M654" i="4"/>
  <c r="M677" i="4"/>
  <c r="C751" i="4"/>
  <c r="H502" i="4"/>
  <c r="H508" i="4"/>
  <c r="H514" i="4"/>
  <c r="H520" i="4"/>
  <c r="H526" i="4"/>
  <c r="H532" i="4"/>
  <c r="H538" i="4"/>
  <c r="H544" i="4"/>
  <c r="H550" i="4"/>
  <c r="H556" i="4"/>
  <c r="H562" i="4"/>
  <c r="H568" i="4"/>
  <c r="H574" i="4"/>
  <c r="H580" i="4"/>
  <c r="H586" i="4"/>
  <c r="H592" i="4"/>
  <c r="H598" i="4"/>
  <c r="M605" i="4"/>
  <c r="C607" i="4"/>
  <c r="C618" i="4"/>
  <c r="H634" i="4"/>
  <c r="C637" i="4"/>
  <c r="M640" i="4"/>
  <c r="C691" i="4"/>
  <c r="H707" i="4"/>
  <c r="H673" i="4"/>
  <c r="H501" i="4"/>
  <c r="H507" i="4"/>
  <c r="H513" i="4"/>
  <c r="H519" i="4"/>
  <c r="H525" i="4"/>
  <c r="H531" i="4"/>
  <c r="H537" i="4"/>
  <c r="H543" i="4"/>
  <c r="H549" i="4"/>
  <c r="H555" i="4"/>
  <c r="H561" i="4"/>
  <c r="H567" i="4"/>
  <c r="H573" i="4"/>
  <c r="H579" i="4"/>
  <c r="H585" i="4"/>
  <c r="H591" i="4"/>
  <c r="H597" i="4"/>
  <c r="M598" i="4"/>
  <c r="M604" i="4"/>
  <c r="M609" i="4"/>
  <c r="H629" i="4"/>
  <c r="M634" i="4"/>
  <c r="M639" i="4"/>
  <c r="H681" i="4"/>
  <c r="M734" i="4"/>
  <c r="C606" i="4"/>
  <c r="M619" i="4"/>
  <c r="H623" i="4"/>
  <c r="M665" i="4"/>
  <c r="C669" i="4"/>
  <c r="C706" i="4"/>
  <c r="H711" i="4"/>
  <c r="M629" i="4"/>
  <c r="H641" i="4"/>
  <c r="H661" i="4"/>
  <c r="H672" i="4"/>
  <c r="H505" i="4"/>
  <c r="H511" i="4"/>
  <c r="H517" i="4"/>
  <c r="H523" i="4"/>
  <c r="H529" i="4"/>
  <c r="H535" i="4"/>
  <c r="H541" i="4"/>
  <c r="H547" i="4"/>
  <c r="H553" i="4"/>
  <c r="H559" i="4"/>
  <c r="H565" i="4"/>
  <c r="H571" i="4"/>
  <c r="H577" i="4"/>
  <c r="H583" i="4"/>
  <c r="H589" i="4"/>
  <c r="H595" i="4"/>
  <c r="M607" i="4"/>
  <c r="H611" i="4"/>
  <c r="M618" i="4"/>
  <c r="H622" i="4"/>
  <c r="M633" i="4"/>
  <c r="H648" i="4"/>
  <c r="C657" i="4"/>
  <c r="H693" i="4"/>
  <c r="C732" i="4"/>
  <c r="C737" i="4"/>
  <c r="C799" i="4"/>
  <c r="H830" i="4"/>
  <c r="C891" i="4"/>
  <c r="H959" i="4"/>
  <c r="M664" i="4"/>
  <c r="M676" i="4"/>
  <c r="M708" i="4"/>
  <c r="H716" i="4"/>
  <c r="M745" i="4"/>
  <c r="C787" i="4"/>
  <c r="M794" i="4"/>
  <c r="C811" i="4"/>
  <c r="M651" i="4"/>
  <c r="M663" i="4"/>
  <c r="M675" i="4"/>
  <c r="M682" i="4"/>
  <c r="C701" i="4"/>
  <c r="M721" i="4"/>
  <c r="H729" i="4"/>
  <c r="M738" i="4"/>
  <c r="C743" i="4"/>
  <c r="M758" i="4"/>
  <c r="C763" i="4"/>
  <c r="C775" i="4"/>
  <c r="M782" i="4"/>
  <c r="M602" i="4"/>
  <c r="M614" i="4"/>
  <c r="M626" i="4"/>
  <c r="M638" i="4"/>
  <c r="M650" i="4"/>
  <c r="M662" i="4"/>
  <c r="M674" i="4"/>
  <c r="C750" i="4"/>
  <c r="M770" i="4"/>
  <c r="H881" i="4"/>
  <c r="M601" i="4"/>
  <c r="M613" i="4"/>
  <c r="M625" i="4"/>
  <c r="M637" i="4"/>
  <c r="M649" i="4"/>
  <c r="M661" i="4"/>
  <c r="M673" i="4"/>
  <c r="M681" i="4"/>
  <c r="C714" i="4"/>
  <c r="M825" i="4"/>
  <c r="M648" i="4"/>
  <c r="M660" i="4"/>
  <c r="M672" i="4"/>
  <c r="M720" i="4"/>
  <c r="H728" i="4"/>
  <c r="C731" i="4"/>
  <c r="M733" i="4"/>
  <c r="C739" i="4"/>
  <c r="M793" i="4"/>
  <c r="C798" i="4"/>
  <c r="C810" i="4"/>
  <c r="M646" i="4"/>
  <c r="M658" i="4"/>
  <c r="M670" i="4"/>
  <c r="M769" i="4"/>
  <c r="C774" i="4"/>
  <c r="C726" i="4"/>
  <c r="M732" i="4"/>
  <c r="M750" i="4"/>
  <c r="H868" i="4"/>
  <c r="M632" i="4"/>
  <c r="M644" i="4"/>
  <c r="M656" i="4"/>
  <c r="M668" i="4"/>
  <c r="M696" i="4"/>
  <c r="H704" i="4"/>
  <c r="C738" i="4"/>
  <c r="M746" i="4"/>
  <c r="M858" i="4"/>
  <c r="M874" i="4"/>
  <c r="M834" i="4"/>
  <c r="C854" i="4"/>
  <c r="C888" i="4"/>
  <c r="H906" i="4"/>
  <c r="M852" i="4"/>
  <c r="C949" i="4"/>
  <c r="C848" i="4"/>
  <c r="M846" i="4"/>
  <c r="M886" i="4"/>
  <c r="C902" i="4"/>
  <c r="C837" i="4"/>
  <c r="H841" i="4"/>
  <c r="M832" i="4"/>
  <c r="M844" i="4"/>
  <c r="M851" i="4"/>
  <c r="M857" i="4"/>
  <c r="H892" i="4"/>
  <c r="H915" i="4"/>
  <c r="H939" i="4"/>
  <c r="C992" i="4"/>
  <c r="C853" i="4"/>
  <c r="C859" i="4"/>
  <c r="C911" i="4"/>
  <c r="M830" i="4"/>
  <c r="M842" i="4"/>
  <c r="M850" i="4"/>
  <c r="M856" i="4"/>
  <c r="C875" i="4"/>
  <c r="H880" i="4"/>
  <c r="C887" i="4"/>
  <c r="C914" i="4"/>
  <c r="H918" i="4"/>
  <c r="C951" i="4"/>
  <c r="M829" i="4"/>
  <c r="M841" i="4"/>
  <c r="C852" i="4"/>
  <c r="C858" i="4"/>
  <c r="H891" i="4"/>
  <c r="M922" i="4"/>
  <c r="H987" i="4"/>
  <c r="L16" i="8"/>
  <c r="L17" i="8" s="1"/>
  <c r="L15" i="8"/>
  <c r="L18" i="8" s="1"/>
  <c r="M838" i="4"/>
  <c r="M848" i="4"/>
  <c r="M854" i="4"/>
  <c r="G16" i="8"/>
  <c r="G17" i="8" s="1"/>
  <c r="G15" i="8"/>
  <c r="G18" i="8" s="1"/>
  <c r="M824" i="4"/>
  <c r="M836" i="4"/>
  <c r="M847" i="4"/>
  <c r="M853" i="4"/>
  <c r="M883" i="4"/>
  <c r="H903" i="4"/>
  <c r="H929" i="4"/>
  <c r="H946" i="4"/>
  <c r="C955" i="4"/>
  <c r="H965" i="4"/>
  <c r="C16" i="8"/>
  <c r="C17" i="8" s="1"/>
  <c r="C15" i="8"/>
  <c r="C18" i="8" s="1"/>
  <c r="M939" i="4"/>
  <c r="H952" i="4"/>
  <c r="M959" i="4"/>
  <c r="C967" i="4"/>
  <c r="H977" i="4"/>
  <c r="H16" i="8"/>
  <c r="H17" i="8" s="1"/>
  <c r="H15" i="8"/>
  <c r="H18" i="8" s="1"/>
  <c r="H938" i="4"/>
  <c r="H958" i="4"/>
  <c r="M965" i="4"/>
  <c r="C973" i="4"/>
  <c r="H983" i="4"/>
  <c r="H986" i="4"/>
  <c r="H996" i="4"/>
  <c r="C998" i="4"/>
  <c r="J16" i="8"/>
  <c r="J17" i="8" s="1"/>
  <c r="H937" i="4"/>
  <c r="M938" i="4"/>
  <c r="H976" i="4"/>
  <c r="C943" i="4"/>
  <c r="H947" i="4"/>
  <c r="H935" i="4"/>
  <c r="H945" i="4"/>
  <c r="H951" i="4"/>
  <c r="H957" i="4"/>
  <c r="H963" i="4"/>
  <c r="H969" i="4"/>
  <c r="H975" i="4"/>
  <c r="H981" i="4"/>
  <c r="H934" i="4"/>
  <c r="E16" i="5"/>
  <c r="B18" i="5" s="1"/>
  <c r="I16" i="8"/>
  <c r="I17" i="8" s="1"/>
  <c r="I15" i="8"/>
  <c r="I18" i="8" s="1"/>
  <c r="H943" i="4"/>
  <c r="H949" i="4"/>
  <c r="H955" i="4"/>
  <c r="H961" i="4"/>
  <c r="H967" i="4"/>
  <c r="H973" i="4"/>
  <c r="H979" i="4"/>
  <c r="O4" i="9"/>
  <c r="O6" i="9"/>
  <c r="O7" i="9"/>
  <c r="O8" i="9"/>
  <c r="H941" i="4"/>
  <c r="H948" i="4"/>
  <c r="H954" i="4"/>
  <c r="H960" i="4"/>
  <c r="H966" i="4"/>
  <c r="H972" i="4"/>
  <c r="H978" i="4"/>
  <c r="K12" i="8"/>
  <c r="K13" i="8" s="1"/>
  <c r="M12" i="8"/>
  <c r="M13" i="8" s="1"/>
  <c r="B12" i="8"/>
  <c r="B13" i="8" s="1"/>
  <c r="D12" i="8"/>
  <c r="D13" i="8" s="1"/>
  <c r="E12" i="8"/>
  <c r="E13" i="8" s="1"/>
  <c r="F12" i="8"/>
  <c r="F13" i="8" s="1"/>
  <c r="B13" i="9" l="1"/>
  <c r="T5" i="3"/>
  <c r="E16" i="8"/>
  <c r="E17" i="8" s="1"/>
  <c r="E15" i="8"/>
  <c r="E18" i="8" s="1"/>
  <c r="D16" i="8"/>
  <c r="D17" i="8" s="1"/>
  <c r="D15" i="8"/>
  <c r="D18" i="8" s="1"/>
  <c r="B16" i="8"/>
  <c r="B17" i="8" s="1"/>
  <c r="B15" i="8"/>
  <c r="B18" i="8" s="1"/>
  <c r="B160" i="2"/>
  <c r="B159" i="2"/>
  <c r="F16" i="8"/>
  <c r="F17" i="8" s="1"/>
  <c r="F15" i="8"/>
  <c r="F18" i="8" s="1"/>
  <c r="M16" i="8"/>
  <c r="M17" i="8" s="1"/>
  <c r="M15" i="8"/>
  <c r="M18" i="8" s="1"/>
  <c r="B7" i="6"/>
  <c r="B20" i="5"/>
  <c r="B8" i="6" s="1"/>
  <c r="K16" i="8"/>
  <c r="K17" i="8" s="1"/>
  <c r="K15" i="8"/>
  <c r="K18" i="8" s="1"/>
  <c r="B161" i="2" l="1"/>
  <c r="B162" i="2" s="1"/>
  <c r="B163" i="2" l="1"/>
  <c r="F84" i="2" l="1"/>
  <c r="H84" i="2" s="1"/>
  <c r="U84" i="3" s="1"/>
  <c r="F71" i="2"/>
  <c r="I71" i="2" s="1"/>
  <c r="V71" i="3" s="1"/>
  <c r="F60" i="2"/>
  <c r="G60" i="2" s="1"/>
  <c r="T60" i="3" s="1"/>
  <c r="F47" i="2"/>
  <c r="I47" i="2" s="1"/>
  <c r="V47" i="3" s="1"/>
  <c r="F36" i="2"/>
  <c r="I36" i="2" s="1"/>
  <c r="V36" i="3" s="1"/>
  <c r="F23" i="2"/>
  <c r="I23" i="2" s="1"/>
  <c r="V23" i="3" s="1"/>
  <c r="F12" i="2"/>
  <c r="I12" i="2" s="1"/>
  <c r="V12" i="3" s="1"/>
  <c r="F70" i="2"/>
  <c r="H70" i="2" s="1"/>
  <c r="U70" i="3" s="1"/>
  <c r="F150" i="2"/>
  <c r="H150" i="2" s="1"/>
  <c r="U150" i="3" s="1"/>
  <c r="F143" i="2"/>
  <c r="I143" i="2" s="1"/>
  <c r="V143" i="3" s="1"/>
  <c r="F138" i="2"/>
  <c r="I138" i="2" s="1"/>
  <c r="V138" i="3" s="1"/>
  <c r="F131" i="2"/>
  <c r="H131" i="2" s="1"/>
  <c r="U131" i="3" s="1"/>
  <c r="F126" i="2"/>
  <c r="I126" i="2" s="1"/>
  <c r="V126" i="3" s="1"/>
  <c r="F119" i="2"/>
  <c r="G119" i="2" s="1"/>
  <c r="T119" i="3" s="1"/>
  <c r="F114" i="2"/>
  <c r="G114" i="2" s="1"/>
  <c r="T114" i="3" s="1"/>
  <c r="F107" i="2"/>
  <c r="H107" i="2" s="1"/>
  <c r="U107" i="3" s="1"/>
  <c r="F102" i="2"/>
  <c r="H102" i="2" s="1"/>
  <c r="U102" i="3" s="1"/>
  <c r="F95" i="2"/>
  <c r="I95" i="2" s="1"/>
  <c r="V95" i="3" s="1"/>
  <c r="F86" i="2"/>
  <c r="I86" i="2" s="1"/>
  <c r="V86" i="3" s="1"/>
  <c r="F73" i="2"/>
  <c r="H73" i="2" s="1"/>
  <c r="U73" i="3" s="1"/>
  <c r="F62" i="2"/>
  <c r="H62" i="2" s="1"/>
  <c r="U62" i="3" s="1"/>
  <c r="F49" i="2"/>
  <c r="G49" i="2" s="1"/>
  <c r="T49" i="3" s="1"/>
  <c r="F38" i="2"/>
  <c r="G38" i="2" s="1"/>
  <c r="T38" i="3" s="1"/>
  <c r="F25" i="2"/>
  <c r="H25" i="2" s="1"/>
  <c r="U25" i="3" s="1"/>
  <c r="F14" i="2"/>
  <c r="G14" i="2" s="1"/>
  <c r="F130" i="2"/>
  <c r="H130" i="2" s="1"/>
  <c r="U130" i="3" s="1"/>
  <c r="F123" i="2"/>
  <c r="I123" i="2" s="1"/>
  <c r="V123" i="3" s="1"/>
  <c r="F118" i="2"/>
  <c r="G118" i="2" s="1"/>
  <c r="T118" i="3" s="1"/>
  <c r="F111" i="2"/>
  <c r="I111" i="2" s="1"/>
  <c r="V111" i="3" s="1"/>
  <c r="F81" i="2"/>
  <c r="I81" i="2" s="1"/>
  <c r="V81" i="3" s="1"/>
  <c r="F88" i="2"/>
  <c r="I88" i="2" s="1"/>
  <c r="V88" i="3" s="1"/>
  <c r="F75" i="2"/>
  <c r="H75" i="2" s="1"/>
  <c r="U75" i="3" s="1"/>
  <c r="F64" i="2"/>
  <c r="I64" i="2" s="1"/>
  <c r="V64" i="3" s="1"/>
  <c r="F51" i="2"/>
  <c r="I51" i="2" s="1"/>
  <c r="V51" i="3" s="1"/>
  <c r="F40" i="2"/>
  <c r="H40" i="2" s="1"/>
  <c r="U40" i="3" s="1"/>
  <c r="F27" i="2"/>
  <c r="H27" i="2" s="1"/>
  <c r="U27" i="3" s="1"/>
  <c r="F16" i="2"/>
  <c r="I16" i="2" s="1"/>
  <c r="V16" i="3" s="1"/>
  <c r="F3" i="2"/>
  <c r="I3" i="2" s="1"/>
  <c r="F77" i="2"/>
  <c r="I77" i="2" s="1"/>
  <c r="V77" i="3" s="1"/>
  <c r="F66" i="2"/>
  <c r="H66" i="2" s="1"/>
  <c r="U66" i="3" s="1"/>
  <c r="F5" i="2"/>
  <c r="I5" i="2" s="1"/>
  <c r="V5" i="3" s="1"/>
  <c r="F106" i="2"/>
  <c r="G106" i="2" s="1"/>
  <c r="T106" i="3" s="1"/>
  <c r="F46" i="2"/>
  <c r="I46" i="2" s="1"/>
  <c r="V46" i="3" s="1"/>
  <c r="F152" i="2"/>
  <c r="G152" i="2" s="1"/>
  <c r="T152" i="3" s="1"/>
  <c r="F145" i="2"/>
  <c r="I145" i="2" s="1"/>
  <c r="V145" i="3" s="1"/>
  <c r="F140" i="2"/>
  <c r="I140" i="2" s="1"/>
  <c r="V140" i="3" s="1"/>
  <c r="F133" i="2"/>
  <c r="I133" i="2" s="1"/>
  <c r="V133" i="3" s="1"/>
  <c r="F128" i="2"/>
  <c r="G128" i="2" s="1"/>
  <c r="T128" i="3" s="1"/>
  <c r="F121" i="2"/>
  <c r="H121" i="2" s="1"/>
  <c r="U121" i="3" s="1"/>
  <c r="F116" i="2"/>
  <c r="I116" i="2" s="1"/>
  <c r="V116" i="3" s="1"/>
  <c r="F109" i="2"/>
  <c r="I109" i="2" s="1"/>
  <c r="V109" i="3" s="1"/>
  <c r="F104" i="2"/>
  <c r="H104" i="2" s="1"/>
  <c r="U104" i="3" s="1"/>
  <c r="F97" i="2"/>
  <c r="I97" i="2" s="1"/>
  <c r="V97" i="3" s="1"/>
  <c r="F90" i="2"/>
  <c r="I90" i="2" s="1"/>
  <c r="V90" i="3" s="1"/>
  <c r="F53" i="2"/>
  <c r="I53" i="2" s="1"/>
  <c r="V53" i="3" s="1"/>
  <c r="F42" i="2"/>
  <c r="I42" i="2" s="1"/>
  <c r="V42" i="3" s="1"/>
  <c r="F29" i="2"/>
  <c r="H29" i="2" s="1"/>
  <c r="U29" i="3" s="1"/>
  <c r="F18" i="2"/>
  <c r="I18" i="2" s="1"/>
  <c r="V18" i="3" s="1"/>
  <c r="F92" i="2"/>
  <c r="G92" i="2" s="1"/>
  <c r="T92" i="3" s="1"/>
  <c r="F79" i="2"/>
  <c r="H79" i="2" s="1"/>
  <c r="U79" i="3" s="1"/>
  <c r="F68" i="2"/>
  <c r="I68" i="2" s="1"/>
  <c r="V68" i="3" s="1"/>
  <c r="F55" i="2"/>
  <c r="I55" i="2" s="1"/>
  <c r="V55" i="3" s="1"/>
  <c r="F44" i="2"/>
  <c r="I44" i="2" s="1"/>
  <c r="V44" i="3" s="1"/>
  <c r="F31" i="2"/>
  <c r="H31" i="2" s="1"/>
  <c r="U31" i="3" s="1"/>
  <c r="F20" i="2"/>
  <c r="H20" i="2" s="1"/>
  <c r="U20" i="3" s="1"/>
  <c r="F7" i="2"/>
  <c r="I7" i="2" s="1"/>
  <c r="V7" i="3" s="1"/>
  <c r="F147" i="2"/>
  <c r="H147" i="2" s="1"/>
  <c r="U147" i="3" s="1"/>
  <c r="F135" i="2"/>
  <c r="H135" i="2" s="1"/>
  <c r="U135" i="3" s="1"/>
  <c r="F94" i="2"/>
  <c r="G94" i="2" s="1"/>
  <c r="T94" i="3" s="1"/>
  <c r="F33" i="2"/>
  <c r="H33" i="2" s="1"/>
  <c r="U33" i="3" s="1"/>
  <c r="F87" i="2"/>
  <c r="H87" i="2" s="1"/>
  <c r="U87" i="3" s="1"/>
  <c r="F76" i="2"/>
  <c r="I76" i="2" s="1"/>
  <c r="V76" i="3" s="1"/>
  <c r="F63" i="2"/>
  <c r="I63" i="2" s="1"/>
  <c r="V63" i="3" s="1"/>
  <c r="F52" i="2"/>
  <c r="H52" i="2" s="1"/>
  <c r="U52" i="3" s="1"/>
  <c r="F39" i="2"/>
  <c r="H39" i="2" s="1"/>
  <c r="U39" i="3" s="1"/>
  <c r="F28" i="2"/>
  <c r="I28" i="2" s="1"/>
  <c r="V28" i="3" s="1"/>
  <c r="F15" i="2"/>
  <c r="I15" i="2" s="1"/>
  <c r="V15" i="3" s="1"/>
  <c r="F4" i="2"/>
  <c r="I4" i="2" s="1"/>
  <c r="V4" i="3" s="1"/>
  <c r="F142" i="2"/>
  <c r="G142" i="2" s="1"/>
  <c r="T142" i="3" s="1"/>
  <c r="F57" i="2"/>
  <c r="H57" i="2" s="1"/>
  <c r="U57" i="3" s="1"/>
  <c r="F9" i="2"/>
  <c r="I9" i="2" s="1"/>
  <c r="V9" i="3" s="1"/>
  <c r="F151" i="2"/>
  <c r="H151" i="2" s="1"/>
  <c r="U151" i="3" s="1"/>
  <c r="F146" i="2"/>
  <c r="I146" i="2" s="1"/>
  <c r="V146" i="3" s="1"/>
  <c r="F139" i="2"/>
  <c r="H139" i="2" s="1"/>
  <c r="U139" i="3" s="1"/>
  <c r="F134" i="2"/>
  <c r="I134" i="2" s="1"/>
  <c r="V134" i="3" s="1"/>
  <c r="F127" i="2"/>
  <c r="H127" i="2" s="1"/>
  <c r="U127" i="3" s="1"/>
  <c r="F122" i="2"/>
  <c r="I122" i="2" s="1"/>
  <c r="V122" i="3" s="1"/>
  <c r="F115" i="2"/>
  <c r="H115" i="2" s="1"/>
  <c r="U115" i="3" s="1"/>
  <c r="F110" i="2"/>
  <c r="I110" i="2" s="1"/>
  <c r="V110" i="3" s="1"/>
  <c r="F103" i="2"/>
  <c r="G103" i="2" s="1"/>
  <c r="T103" i="3" s="1"/>
  <c r="F98" i="2"/>
  <c r="I98" i="2" s="1"/>
  <c r="V98" i="3" s="1"/>
  <c r="F89" i="2"/>
  <c r="I89" i="2" s="1"/>
  <c r="V89" i="3" s="1"/>
  <c r="F78" i="2"/>
  <c r="I78" i="2" s="1"/>
  <c r="V78" i="3" s="1"/>
  <c r="F65" i="2"/>
  <c r="H65" i="2" s="1"/>
  <c r="U65" i="3" s="1"/>
  <c r="F54" i="2"/>
  <c r="H54" i="2" s="1"/>
  <c r="U54" i="3" s="1"/>
  <c r="F41" i="2"/>
  <c r="I41" i="2" s="1"/>
  <c r="V41" i="3" s="1"/>
  <c r="F30" i="2"/>
  <c r="I30" i="2" s="1"/>
  <c r="V30" i="3" s="1"/>
  <c r="F17" i="2"/>
  <c r="I17" i="2" s="1"/>
  <c r="V17" i="3" s="1"/>
  <c r="F6" i="2"/>
  <c r="H6" i="2" s="1"/>
  <c r="U6" i="3" s="1"/>
  <c r="F99" i="2"/>
  <c r="I99" i="2" s="1"/>
  <c r="V99" i="3" s="1"/>
  <c r="F91" i="2"/>
  <c r="I91" i="2" s="1"/>
  <c r="V91" i="3" s="1"/>
  <c r="F80" i="2"/>
  <c r="H80" i="2" s="1"/>
  <c r="U80" i="3" s="1"/>
  <c r="F67" i="2"/>
  <c r="G67" i="2" s="1"/>
  <c r="T67" i="3" s="1"/>
  <c r="F56" i="2"/>
  <c r="I56" i="2" s="1"/>
  <c r="V56" i="3" s="1"/>
  <c r="F43" i="2"/>
  <c r="H43" i="2" s="1"/>
  <c r="U43" i="3" s="1"/>
  <c r="F32" i="2"/>
  <c r="H32" i="2" s="1"/>
  <c r="U32" i="3" s="1"/>
  <c r="F19" i="2"/>
  <c r="I19" i="2" s="1"/>
  <c r="V19" i="3" s="1"/>
  <c r="F8" i="2"/>
  <c r="I8" i="2" s="1"/>
  <c r="V8" i="3" s="1"/>
  <c r="F21" i="2"/>
  <c r="H21" i="2" s="1"/>
  <c r="U21" i="3" s="1"/>
  <c r="F10" i="2"/>
  <c r="I10" i="2" s="1"/>
  <c r="V10" i="3" s="1"/>
  <c r="F22" i="2"/>
  <c r="I22" i="2" s="1"/>
  <c r="V22" i="3" s="1"/>
  <c r="F148" i="2"/>
  <c r="H148" i="2" s="1"/>
  <c r="U148" i="3" s="1"/>
  <c r="F141" i="2"/>
  <c r="H141" i="2" s="1"/>
  <c r="U141" i="3" s="1"/>
  <c r="F136" i="2"/>
  <c r="I136" i="2" s="1"/>
  <c r="V136" i="3" s="1"/>
  <c r="F129" i="2"/>
  <c r="H129" i="2" s="1"/>
  <c r="U129" i="3" s="1"/>
  <c r="F124" i="2"/>
  <c r="H124" i="2" s="1"/>
  <c r="U124" i="3" s="1"/>
  <c r="F117" i="2"/>
  <c r="I117" i="2" s="1"/>
  <c r="V117" i="3" s="1"/>
  <c r="F112" i="2"/>
  <c r="H112" i="2" s="1"/>
  <c r="U112" i="3" s="1"/>
  <c r="F105" i="2"/>
  <c r="I105" i="2" s="1"/>
  <c r="V105" i="3" s="1"/>
  <c r="F100" i="2"/>
  <c r="I100" i="2" s="1"/>
  <c r="V100" i="3" s="1"/>
  <c r="F93" i="2"/>
  <c r="G93" i="2" s="1"/>
  <c r="T93" i="3" s="1"/>
  <c r="F82" i="2"/>
  <c r="I82" i="2" s="1"/>
  <c r="V82" i="3" s="1"/>
  <c r="F69" i="2"/>
  <c r="I69" i="2" s="1"/>
  <c r="V69" i="3" s="1"/>
  <c r="F58" i="2"/>
  <c r="I58" i="2" s="1"/>
  <c r="V58" i="3" s="1"/>
  <c r="F45" i="2"/>
  <c r="G45" i="2" s="1"/>
  <c r="T45" i="3" s="1"/>
  <c r="F34" i="2"/>
  <c r="I34" i="2" s="1"/>
  <c r="V34" i="3" s="1"/>
  <c r="F113" i="2"/>
  <c r="I113" i="2" s="1"/>
  <c r="V113" i="3" s="1"/>
  <c r="F108" i="2"/>
  <c r="H108" i="2" s="1"/>
  <c r="U108" i="3" s="1"/>
  <c r="F37" i="2"/>
  <c r="G37" i="2" s="1"/>
  <c r="T37" i="3" s="1"/>
  <c r="F26" i="2"/>
  <c r="H26" i="2" s="1"/>
  <c r="U26" i="3" s="1"/>
  <c r="F50" i="2"/>
  <c r="G50" i="2" s="1"/>
  <c r="T50" i="3" s="1"/>
  <c r="F125" i="2"/>
  <c r="H125" i="2" s="1"/>
  <c r="U125" i="3" s="1"/>
  <c r="F120" i="2"/>
  <c r="H120" i="2" s="1"/>
  <c r="U120" i="3" s="1"/>
  <c r="F72" i="2"/>
  <c r="H72" i="2" s="1"/>
  <c r="U72" i="3" s="1"/>
  <c r="F61" i="2"/>
  <c r="H61" i="2" s="1"/>
  <c r="U61" i="3" s="1"/>
  <c r="F11" i="2"/>
  <c r="H11" i="2" s="1"/>
  <c r="U11" i="3" s="1"/>
  <c r="F83" i="2"/>
  <c r="H83" i="2" s="1"/>
  <c r="U83" i="3" s="1"/>
  <c r="F137" i="2"/>
  <c r="I137" i="2" s="1"/>
  <c r="V137" i="3" s="1"/>
  <c r="F132" i="2"/>
  <c r="H132" i="2" s="1"/>
  <c r="U132" i="3" s="1"/>
  <c r="F101" i="2"/>
  <c r="H101" i="2" s="1"/>
  <c r="U101" i="3" s="1"/>
  <c r="F96" i="2"/>
  <c r="I96" i="2" s="1"/>
  <c r="V96" i="3" s="1"/>
  <c r="F35" i="2"/>
  <c r="H35" i="2" s="1"/>
  <c r="U35" i="3" s="1"/>
  <c r="F144" i="2"/>
  <c r="I144" i="2" s="1"/>
  <c r="V144" i="3" s="1"/>
  <c r="F85" i="2"/>
  <c r="G85" i="2" s="1"/>
  <c r="T85" i="3" s="1"/>
  <c r="F48" i="2"/>
  <c r="I48" i="2" s="1"/>
  <c r="V48" i="3" s="1"/>
  <c r="F24" i="2"/>
  <c r="I24" i="2" s="1"/>
  <c r="V24" i="3" s="1"/>
  <c r="F2" i="2"/>
  <c r="H2" i="2" s="1"/>
  <c r="F74" i="2"/>
  <c r="H74" i="2" s="1"/>
  <c r="U74" i="3" s="1"/>
  <c r="F59" i="2"/>
  <c r="G59" i="2" s="1"/>
  <c r="T59" i="3" s="1"/>
  <c r="F13" i="2"/>
  <c r="H13" i="2" s="1"/>
  <c r="U13" i="3" s="1"/>
  <c r="F149" i="2"/>
  <c r="I149" i="2" s="1"/>
  <c r="V149" i="3" s="1"/>
  <c r="G167" i="2" l="1"/>
  <c r="F167" i="2"/>
  <c r="B167" i="2"/>
  <c r="B3" i="6" s="1"/>
  <c r="E167" i="2"/>
  <c r="D167" i="2"/>
  <c r="C167" i="2"/>
  <c r="U2" i="3"/>
  <c r="V3" i="3"/>
  <c r="G168" i="2"/>
  <c r="D168" i="2"/>
  <c r="E168" i="2"/>
  <c r="F168" i="2"/>
  <c r="B168" i="2"/>
  <c r="B4" i="6" s="1"/>
  <c r="C168" i="2"/>
  <c r="T14" i="3"/>
  <c r="E166" i="2"/>
  <c r="D166" i="2"/>
  <c r="C166" i="2"/>
  <c r="F166" i="2"/>
  <c r="G166" i="2"/>
  <c r="B166" i="2"/>
  <c r="B2" i="6" s="1"/>
  <c r="A208" i="3" l="1"/>
  <c r="A199" i="3"/>
  <c r="A190" i="3"/>
  <c r="A181" i="3"/>
  <c r="A172" i="3"/>
  <c r="A163" i="3"/>
  <c r="A206" i="3"/>
  <c r="A197" i="3"/>
  <c r="A188" i="3"/>
  <c r="A179" i="3"/>
  <c r="A170" i="3"/>
  <c r="A161" i="3"/>
  <c r="A213" i="3"/>
  <c r="A204" i="3"/>
  <c r="A195" i="3"/>
  <c r="A186" i="3"/>
  <c r="A177" i="3"/>
  <c r="A168" i="3"/>
  <c r="A159" i="3"/>
  <c r="A210" i="3"/>
  <c r="A207" i="3"/>
  <c r="A183" i="3"/>
  <c r="A180" i="3"/>
  <c r="A156" i="3"/>
  <c r="A196" i="3"/>
  <c r="A193" i="3"/>
  <c r="A169" i="3"/>
  <c r="A166" i="3"/>
  <c r="A212" i="3"/>
  <c r="A209" i="3"/>
  <c r="A185" i="3"/>
  <c r="A182" i="3"/>
  <c r="A158" i="3"/>
  <c r="A155" i="3"/>
  <c r="A201" i="3"/>
  <c r="A198" i="3"/>
  <c r="A174" i="3"/>
  <c r="A171" i="3"/>
  <c r="A214" i="3"/>
  <c r="A211" i="3"/>
  <c r="A187" i="3"/>
  <c r="A184" i="3"/>
  <c r="A160" i="3"/>
  <c r="A157" i="3"/>
  <c r="A203" i="3"/>
  <c r="A200" i="3"/>
  <c r="A176" i="3"/>
  <c r="A173" i="3"/>
  <c r="A192" i="3"/>
  <c r="A189" i="3"/>
  <c r="A165" i="3"/>
  <c r="A162" i="3"/>
  <c r="A164" i="3"/>
  <c r="A205" i="3"/>
  <c r="A194" i="3"/>
  <c r="A202" i="3"/>
  <c r="A191" i="3"/>
  <c r="A178" i="3"/>
  <c r="A167" i="3"/>
  <c r="A175" i="3"/>
  <c r="A63" i="3"/>
  <c r="A59" i="3"/>
  <c r="A47" i="3"/>
  <c r="A35" i="3"/>
  <c r="A23" i="3"/>
  <c r="A60" i="3"/>
  <c r="A49" i="3"/>
  <c r="A37" i="3"/>
  <c r="A25" i="3"/>
  <c r="A13" i="3"/>
  <c r="A67" i="3"/>
  <c r="A50" i="3"/>
  <c r="A38" i="3"/>
  <c r="A26" i="3"/>
  <c r="A14" i="3"/>
  <c r="A72" i="3"/>
  <c r="A64" i="3"/>
  <c r="A36" i="3"/>
  <c r="A33" i="3"/>
  <c r="A30" i="3"/>
  <c r="A27" i="3"/>
  <c r="A46" i="3"/>
  <c r="A43" i="3"/>
  <c r="A40" i="3"/>
  <c r="A70" i="3"/>
  <c r="A62" i="3"/>
  <c r="A56" i="3"/>
  <c r="A53" i="3"/>
  <c r="A21" i="3"/>
  <c r="A18" i="3"/>
  <c r="A15" i="3"/>
  <c r="A44" i="3"/>
  <c r="A41" i="3"/>
  <c r="A71" i="3"/>
  <c r="A66" i="3"/>
  <c r="A48" i="3"/>
  <c r="A32" i="3"/>
  <c r="A29" i="3"/>
  <c r="A58" i="3"/>
  <c r="A28" i="3"/>
  <c r="A57" i="3"/>
  <c r="A31" i="3"/>
  <c r="A61" i="3"/>
  <c r="A39" i="3"/>
  <c r="A52" i="3"/>
  <c r="A20" i="3"/>
  <c r="A65" i="3"/>
  <c r="A34" i="3"/>
  <c r="A51" i="3"/>
  <c r="A22" i="3"/>
  <c r="A55" i="3"/>
  <c r="A24" i="3"/>
  <c r="A19" i="3"/>
  <c r="A68" i="3"/>
  <c r="A54" i="3"/>
  <c r="A16" i="3"/>
  <c r="A45" i="3"/>
  <c r="A69" i="3"/>
  <c r="A42" i="3"/>
  <c r="A17" i="3"/>
  <c r="I1003" i="4"/>
  <c r="I1002" i="4"/>
  <c r="I1001" i="4"/>
  <c r="I1000" i="4"/>
  <c r="I999" i="4"/>
  <c r="I998" i="4"/>
  <c r="I997" i="4"/>
  <c r="I996" i="4"/>
  <c r="I995" i="4"/>
  <c r="I994" i="4"/>
  <c r="I993" i="4"/>
  <c r="I992" i="4"/>
  <c r="I991" i="4"/>
  <c r="I990" i="4"/>
  <c r="I989" i="4"/>
  <c r="I988" i="4"/>
  <c r="I987" i="4"/>
  <c r="I986" i="4"/>
  <c r="I985" i="4"/>
  <c r="I984" i="4"/>
  <c r="I983" i="4"/>
  <c r="C3" i="6"/>
  <c r="I942" i="4"/>
  <c r="I980" i="4"/>
  <c r="I974" i="4"/>
  <c r="I968" i="4"/>
  <c r="I962" i="4"/>
  <c r="I956" i="4"/>
  <c r="I934" i="4"/>
  <c r="I981" i="4"/>
  <c r="I975" i="4"/>
  <c r="I969" i="4"/>
  <c r="I963" i="4"/>
  <c r="I957" i="4"/>
  <c r="I951" i="4"/>
  <c r="I945" i="4"/>
  <c r="I935" i="4"/>
  <c r="I936" i="4"/>
  <c r="I982" i="4"/>
  <c r="I960" i="4"/>
  <c r="I944" i="4"/>
  <c r="I940" i="4"/>
  <c r="I931" i="4"/>
  <c r="I923" i="4"/>
  <c r="I911" i="4"/>
  <c r="I899" i="4"/>
  <c r="I887" i="4"/>
  <c r="I875" i="4"/>
  <c r="I979" i="4"/>
  <c r="I976" i="4"/>
  <c r="I954" i="4"/>
  <c r="I937" i="4"/>
  <c r="I973" i="4"/>
  <c r="I970" i="4"/>
  <c r="I932" i="4"/>
  <c r="I925" i="4"/>
  <c r="I913" i="4"/>
  <c r="I901" i="4"/>
  <c r="I889" i="4"/>
  <c r="I877" i="4"/>
  <c r="I967" i="4"/>
  <c r="I964" i="4"/>
  <c r="I948" i="4"/>
  <c r="I941" i="4"/>
  <c r="I926" i="4"/>
  <c r="I914" i="4"/>
  <c r="I902" i="4"/>
  <c r="I890" i="4"/>
  <c r="I961" i="4"/>
  <c r="I958" i="4"/>
  <c r="I938" i="4"/>
  <c r="I933" i="4"/>
  <c r="I927" i="4"/>
  <c r="I915" i="4"/>
  <c r="I903" i="4"/>
  <c r="I891" i="4"/>
  <c r="I879" i="4"/>
  <c r="I977" i="4"/>
  <c r="I955" i="4"/>
  <c r="I952" i="4"/>
  <c r="I916" i="4"/>
  <c r="I904" i="4"/>
  <c r="I892" i="4"/>
  <c r="I880" i="4"/>
  <c r="I971" i="4"/>
  <c r="I928" i="4"/>
  <c r="I917" i="4"/>
  <c r="I905" i="4"/>
  <c r="I893" i="4"/>
  <c r="I881" i="4"/>
  <c r="I959" i="4"/>
  <c r="I939" i="4"/>
  <c r="I919" i="4"/>
  <c r="I907" i="4"/>
  <c r="I895" i="4"/>
  <c r="I920" i="4"/>
  <c r="I900" i="4"/>
  <c r="I870" i="4"/>
  <c r="I864" i="4"/>
  <c r="I858" i="4"/>
  <c r="I852" i="4"/>
  <c r="I846" i="4"/>
  <c r="I834" i="4"/>
  <c r="I972" i="4"/>
  <c r="I965" i="4"/>
  <c r="I894" i="4"/>
  <c r="I953" i="4"/>
  <c r="I930" i="4"/>
  <c r="I883" i="4"/>
  <c r="I865" i="4"/>
  <c r="I859" i="4"/>
  <c r="I853" i="4"/>
  <c r="I847" i="4"/>
  <c r="I836" i="4"/>
  <c r="I943" i="4"/>
  <c r="I921" i="4"/>
  <c r="I898" i="4"/>
  <c r="I871" i="4"/>
  <c r="I946" i="4"/>
  <c r="I924" i="4"/>
  <c r="I908" i="4"/>
  <c r="I866" i="4"/>
  <c r="I860" i="4"/>
  <c r="I854" i="4"/>
  <c r="I848" i="4"/>
  <c r="I838" i="4"/>
  <c r="I826" i="4"/>
  <c r="I966" i="4"/>
  <c r="I918" i="4"/>
  <c r="I884" i="4"/>
  <c r="I839" i="4"/>
  <c r="I827" i="4"/>
  <c r="I876" i="4"/>
  <c r="I872" i="4"/>
  <c r="I867" i="4"/>
  <c r="I861" i="4"/>
  <c r="I855" i="4"/>
  <c r="I849" i="4"/>
  <c r="I840" i="4"/>
  <c r="I828" i="4"/>
  <c r="I978" i="4"/>
  <c r="I949" i="4"/>
  <c r="I922" i="4"/>
  <c r="I909" i="4"/>
  <c r="I888" i="4"/>
  <c r="I841" i="4"/>
  <c r="I829" i="4"/>
  <c r="I912" i="4"/>
  <c r="I896" i="4"/>
  <c r="I885" i="4"/>
  <c r="I873" i="4"/>
  <c r="I868" i="4"/>
  <c r="I862" i="4"/>
  <c r="I856" i="4"/>
  <c r="I850" i="4"/>
  <c r="I842" i="4"/>
  <c r="I830" i="4"/>
  <c r="I819" i="4"/>
  <c r="I807" i="4"/>
  <c r="I795" i="4"/>
  <c r="I783" i="4"/>
  <c r="I771" i="4"/>
  <c r="I759" i="4"/>
  <c r="I747" i="4"/>
  <c r="I735" i="4"/>
  <c r="I910" i="4"/>
  <c r="I845" i="4"/>
  <c r="I835" i="4"/>
  <c r="I832" i="4"/>
  <c r="I820" i="4"/>
  <c r="I808" i="4"/>
  <c r="I821" i="4"/>
  <c r="I809" i="4"/>
  <c r="I797" i="4"/>
  <c r="I785" i="4"/>
  <c r="I773" i="4"/>
  <c r="I761" i="4"/>
  <c r="I851" i="4"/>
  <c r="I810" i="4"/>
  <c r="I798" i="4"/>
  <c r="I786" i="4"/>
  <c r="I774" i="4"/>
  <c r="I878" i="4"/>
  <c r="I833" i="4"/>
  <c r="I822" i="4"/>
  <c r="I811" i="4"/>
  <c r="I799" i="4"/>
  <c r="I787" i="4"/>
  <c r="I775" i="4"/>
  <c r="I763" i="4"/>
  <c r="I751" i="4"/>
  <c r="I739" i="4"/>
  <c r="I727" i="4"/>
  <c r="I715" i="4"/>
  <c r="I703" i="4"/>
  <c r="I947" i="4"/>
  <c r="I857" i="4"/>
  <c r="I812" i="4"/>
  <c r="I800" i="4"/>
  <c r="I788" i="4"/>
  <c r="I776" i="4"/>
  <c r="I764" i="4"/>
  <c r="I752" i="4"/>
  <c r="I740" i="4"/>
  <c r="I728" i="4"/>
  <c r="I716" i="4"/>
  <c r="I704" i="4"/>
  <c r="I906" i="4"/>
  <c r="I886" i="4"/>
  <c r="I823" i="4"/>
  <c r="I813" i="4"/>
  <c r="I801" i="4"/>
  <c r="I789" i="4"/>
  <c r="I777" i="4"/>
  <c r="I765" i="4"/>
  <c r="I753" i="4"/>
  <c r="I741" i="4"/>
  <c r="I729" i="4"/>
  <c r="I717" i="4"/>
  <c r="I705" i="4"/>
  <c r="I950" i="4"/>
  <c r="I929" i="4"/>
  <c r="I863" i="4"/>
  <c r="I843" i="4"/>
  <c r="I814" i="4"/>
  <c r="I802" i="4"/>
  <c r="I790" i="4"/>
  <c r="I778" i="4"/>
  <c r="I766" i="4"/>
  <c r="I754" i="4"/>
  <c r="I742" i="4"/>
  <c r="I730" i="4"/>
  <c r="I718" i="4"/>
  <c r="I706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837" i="4"/>
  <c r="I824" i="4"/>
  <c r="I815" i="4"/>
  <c r="I803" i="4"/>
  <c r="I791" i="4"/>
  <c r="I779" i="4"/>
  <c r="I767" i="4"/>
  <c r="I755" i="4"/>
  <c r="I743" i="4"/>
  <c r="I768" i="4"/>
  <c r="I762" i="4"/>
  <c r="I749" i="4"/>
  <c r="I731" i="4"/>
  <c r="I722" i="4"/>
  <c r="I666" i="4"/>
  <c r="I654" i="4"/>
  <c r="I642" i="4"/>
  <c r="I630" i="4"/>
  <c r="I831" i="4"/>
  <c r="I817" i="4"/>
  <c r="I780" i="4"/>
  <c r="I756" i="4"/>
  <c r="I709" i="4"/>
  <c r="I700" i="4"/>
  <c r="I667" i="4"/>
  <c r="I804" i="4"/>
  <c r="I792" i="4"/>
  <c r="I746" i="4"/>
  <c r="I714" i="4"/>
  <c r="I696" i="4"/>
  <c r="I668" i="4"/>
  <c r="I656" i="4"/>
  <c r="I750" i="4"/>
  <c r="I732" i="4"/>
  <c r="I723" i="4"/>
  <c r="I719" i="4"/>
  <c r="I701" i="4"/>
  <c r="I844" i="4"/>
  <c r="I818" i="4"/>
  <c r="I769" i="4"/>
  <c r="I736" i="4"/>
  <c r="I710" i="4"/>
  <c r="I670" i="4"/>
  <c r="I658" i="4"/>
  <c r="I646" i="4"/>
  <c r="I634" i="4"/>
  <c r="I622" i="4"/>
  <c r="I610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869" i="4"/>
  <c r="I781" i="4"/>
  <c r="I772" i="4"/>
  <c r="I757" i="4"/>
  <c r="I724" i="4"/>
  <c r="I697" i="4"/>
  <c r="I671" i="4"/>
  <c r="I659" i="4"/>
  <c r="I647" i="4"/>
  <c r="I635" i="4"/>
  <c r="I623" i="4"/>
  <c r="I611" i="4"/>
  <c r="I599" i="4"/>
  <c r="I874" i="4"/>
  <c r="I805" i="4"/>
  <c r="I793" i="4"/>
  <c r="I784" i="4"/>
  <c r="I760" i="4"/>
  <c r="I737" i="4"/>
  <c r="I733" i="4"/>
  <c r="I720" i="4"/>
  <c r="I702" i="4"/>
  <c r="I672" i="4"/>
  <c r="I660" i="4"/>
  <c r="I648" i="4"/>
  <c r="I636" i="4"/>
  <c r="I624" i="4"/>
  <c r="I612" i="4"/>
  <c r="I600" i="4"/>
  <c r="I825" i="4"/>
  <c r="I796" i="4"/>
  <c r="I744" i="4"/>
  <c r="I725" i="4"/>
  <c r="I711" i="4"/>
  <c r="I707" i="4"/>
  <c r="I673" i="4"/>
  <c r="I661" i="4"/>
  <c r="I649" i="4"/>
  <c r="I770" i="4"/>
  <c r="I698" i="4"/>
  <c r="I674" i="4"/>
  <c r="I662" i="4"/>
  <c r="I782" i="4"/>
  <c r="I758" i="4"/>
  <c r="I713" i="4"/>
  <c r="I617" i="4"/>
  <c r="I606" i="4"/>
  <c r="I669" i="4"/>
  <c r="I652" i="4"/>
  <c r="I641" i="4"/>
  <c r="I632" i="4"/>
  <c r="I628" i="4"/>
  <c r="I601" i="4"/>
  <c r="I748" i="4"/>
  <c r="I738" i="4"/>
  <c r="I664" i="4"/>
  <c r="I655" i="4"/>
  <c r="I645" i="4"/>
  <c r="I637" i="4"/>
  <c r="I675" i="4"/>
  <c r="I633" i="4"/>
  <c r="I618" i="4"/>
  <c r="I607" i="4"/>
  <c r="I602" i="4"/>
  <c r="I721" i="4"/>
  <c r="I629" i="4"/>
  <c r="I613" i="4"/>
  <c r="I726" i="4"/>
  <c r="I699" i="4"/>
  <c r="I653" i="4"/>
  <c r="I638" i="4"/>
  <c r="I608" i="4"/>
  <c r="I603" i="4"/>
  <c r="I676" i="4"/>
  <c r="I665" i="4"/>
  <c r="I619" i="4"/>
  <c r="I614" i="4"/>
  <c r="I806" i="4"/>
  <c r="I734" i="4"/>
  <c r="I650" i="4"/>
  <c r="I639" i="4"/>
  <c r="I625" i="4"/>
  <c r="I609" i="4"/>
  <c r="I604" i="4"/>
  <c r="I882" i="4"/>
  <c r="I794" i="4"/>
  <c r="I712" i="4"/>
  <c r="I643" i="4"/>
  <c r="I620" i="4"/>
  <c r="I615" i="4"/>
  <c r="I745" i="4"/>
  <c r="I493" i="4"/>
  <c r="I487" i="4"/>
  <c r="I481" i="4"/>
  <c r="I475" i="4"/>
  <c r="I469" i="4"/>
  <c r="I463" i="4"/>
  <c r="I457" i="4"/>
  <c r="I451" i="4"/>
  <c r="I445" i="4"/>
  <c r="I439" i="4"/>
  <c r="I433" i="4"/>
  <c r="I427" i="4"/>
  <c r="I421" i="4"/>
  <c r="I415" i="4"/>
  <c r="I405" i="4"/>
  <c r="I393" i="4"/>
  <c r="I381" i="4"/>
  <c r="I369" i="4"/>
  <c r="I357" i="4"/>
  <c r="I345" i="4"/>
  <c r="I605" i="4"/>
  <c r="I494" i="4"/>
  <c r="I488" i="4"/>
  <c r="I482" i="4"/>
  <c r="I476" i="4"/>
  <c r="I470" i="4"/>
  <c r="I464" i="4"/>
  <c r="I458" i="4"/>
  <c r="I452" i="4"/>
  <c r="I446" i="4"/>
  <c r="I440" i="4"/>
  <c r="I434" i="4"/>
  <c r="I428" i="4"/>
  <c r="I422" i="4"/>
  <c r="I416" i="4"/>
  <c r="I407" i="4"/>
  <c r="I395" i="4"/>
  <c r="I383" i="4"/>
  <c r="I695" i="4"/>
  <c r="I495" i="4"/>
  <c r="I489" i="4"/>
  <c r="I483" i="4"/>
  <c r="I477" i="4"/>
  <c r="I471" i="4"/>
  <c r="I465" i="4"/>
  <c r="I459" i="4"/>
  <c r="I453" i="4"/>
  <c r="I447" i="4"/>
  <c r="I441" i="4"/>
  <c r="I435" i="4"/>
  <c r="I429" i="4"/>
  <c r="I423" i="4"/>
  <c r="I417" i="4"/>
  <c r="I409" i="4"/>
  <c r="I397" i="4"/>
  <c r="I385" i="4"/>
  <c r="I373" i="4"/>
  <c r="I361" i="4"/>
  <c r="I349" i="4"/>
  <c r="I337" i="4"/>
  <c r="I325" i="4"/>
  <c r="I651" i="4"/>
  <c r="I631" i="4"/>
  <c r="I616" i="4"/>
  <c r="I410" i="4"/>
  <c r="I398" i="4"/>
  <c r="I386" i="4"/>
  <c r="I374" i="4"/>
  <c r="I362" i="4"/>
  <c r="I350" i="4"/>
  <c r="I338" i="4"/>
  <c r="I326" i="4"/>
  <c r="I644" i="4"/>
  <c r="I626" i="4"/>
  <c r="I496" i="4"/>
  <c r="I490" i="4"/>
  <c r="I484" i="4"/>
  <c r="I478" i="4"/>
  <c r="I472" i="4"/>
  <c r="I466" i="4"/>
  <c r="I460" i="4"/>
  <c r="I454" i="4"/>
  <c r="I448" i="4"/>
  <c r="I442" i="4"/>
  <c r="I436" i="4"/>
  <c r="I430" i="4"/>
  <c r="I424" i="4"/>
  <c r="I418" i="4"/>
  <c r="I411" i="4"/>
  <c r="I399" i="4"/>
  <c r="I387" i="4"/>
  <c r="I375" i="4"/>
  <c r="I363" i="4"/>
  <c r="I351" i="4"/>
  <c r="I339" i="4"/>
  <c r="I327" i="4"/>
  <c r="I663" i="4"/>
  <c r="I621" i="4"/>
  <c r="I412" i="4"/>
  <c r="I400" i="4"/>
  <c r="I388" i="4"/>
  <c r="I376" i="4"/>
  <c r="I364" i="4"/>
  <c r="I677" i="4"/>
  <c r="I497" i="4"/>
  <c r="I491" i="4"/>
  <c r="I485" i="4"/>
  <c r="I479" i="4"/>
  <c r="I473" i="4"/>
  <c r="I467" i="4"/>
  <c r="I461" i="4"/>
  <c r="I455" i="4"/>
  <c r="I449" i="4"/>
  <c r="I443" i="4"/>
  <c r="I437" i="4"/>
  <c r="I431" i="4"/>
  <c r="I425" i="4"/>
  <c r="I419" i="4"/>
  <c r="I413" i="4"/>
  <c r="I401" i="4"/>
  <c r="I389" i="4"/>
  <c r="I708" i="4"/>
  <c r="I408" i="4"/>
  <c r="I368" i="4"/>
  <c r="I334" i="4"/>
  <c r="I329" i="4"/>
  <c r="I312" i="4"/>
  <c r="I300" i="4"/>
  <c r="I288" i="4"/>
  <c r="I276" i="4"/>
  <c r="I264" i="4"/>
  <c r="I252" i="4"/>
  <c r="I240" i="4"/>
  <c r="I228" i="4"/>
  <c r="I216" i="4"/>
  <c r="I486" i="4"/>
  <c r="I450" i="4"/>
  <c r="I414" i="4"/>
  <c r="I402" i="4"/>
  <c r="I396" i="4"/>
  <c r="I380" i="4"/>
  <c r="I353" i="4"/>
  <c r="I324" i="4"/>
  <c r="I313" i="4"/>
  <c r="I301" i="4"/>
  <c r="I289" i="4"/>
  <c r="I277" i="4"/>
  <c r="I265" i="4"/>
  <c r="I253" i="4"/>
  <c r="I241" i="4"/>
  <c r="I229" i="4"/>
  <c r="I217" i="4"/>
  <c r="I390" i="4"/>
  <c r="I384" i="4"/>
  <c r="I365" i="4"/>
  <c r="I344" i="4"/>
  <c r="I340" i="4"/>
  <c r="I335" i="4"/>
  <c r="I314" i="4"/>
  <c r="I302" i="4"/>
  <c r="I290" i="4"/>
  <c r="I278" i="4"/>
  <c r="I266" i="4"/>
  <c r="I254" i="4"/>
  <c r="I242" i="4"/>
  <c r="I492" i="4"/>
  <c r="I456" i="4"/>
  <c r="I420" i="4"/>
  <c r="I377" i="4"/>
  <c r="I330" i="4"/>
  <c r="I315" i="4"/>
  <c r="I303" i="4"/>
  <c r="I657" i="4"/>
  <c r="I354" i="4"/>
  <c r="I336" i="4"/>
  <c r="I316" i="4"/>
  <c r="I304" i="4"/>
  <c r="I292" i="4"/>
  <c r="I280" i="4"/>
  <c r="I268" i="4"/>
  <c r="I256" i="4"/>
  <c r="I244" i="4"/>
  <c r="I232" i="4"/>
  <c r="I220" i="4"/>
  <c r="I627" i="4"/>
  <c r="I462" i="4"/>
  <c r="I426" i="4"/>
  <c r="I403" i="4"/>
  <c r="I366" i="4"/>
  <c r="I358" i="4"/>
  <c r="I341" i="4"/>
  <c r="I317" i="4"/>
  <c r="I305" i="4"/>
  <c r="I293" i="4"/>
  <c r="I281" i="4"/>
  <c r="I269" i="4"/>
  <c r="I257" i="4"/>
  <c r="I245" i="4"/>
  <c r="I233" i="4"/>
  <c r="I221" i="4"/>
  <c r="I406" i="4"/>
  <c r="I391" i="4"/>
  <c r="I378" i="4"/>
  <c r="I370" i="4"/>
  <c r="I331" i="4"/>
  <c r="I318" i="4"/>
  <c r="I306" i="4"/>
  <c r="I294" i="4"/>
  <c r="I282" i="4"/>
  <c r="I270" i="4"/>
  <c r="I258" i="4"/>
  <c r="I246" i="4"/>
  <c r="I234" i="4"/>
  <c r="I222" i="4"/>
  <c r="I468" i="4"/>
  <c r="I432" i="4"/>
  <c r="I394" i="4"/>
  <c r="I359" i="4"/>
  <c r="I355" i="4"/>
  <c r="I346" i="4"/>
  <c r="I319" i="4"/>
  <c r="I307" i="4"/>
  <c r="I295" i="4"/>
  <c r="I283" i="4"/>
  <c r="I271" i="4"/>
  <c r="I259" i="4"/>
  <c r="I247" i="4"/>
  <c r="I235" i="4"/>
  <c r="I223" i="4"/>
  <c r="I816" i="4"/>
  <c r="I382" i="4"/>
  <c r="I371" i="4"/>
  <c r="I367" i="4"/>
  <c r="I342" i="4"/>
  <c r="I332" i="4"/>
  <c r="I320" i="4"/>
  <c r="I308" i="4"/>
  <c r="I296" i="4"/>
  <c r="I284" i="4"/>
  <c r="I272" i="4"/>
  <c r="I260" i="4"/>
  <c r="I248" i="4"/>
  <c r="I236" i="4"/>
  <c r="I224" i="4"/>
  <c r="I298" i="4"/>
  <c r="I285" i="4"/>
  <c r="I262" i="4"/>
  <c r="I249" i="4"/>
  <c r="I225" i="4"/>
  <c r="I202" i="4"/>
  <c r="I196" i="4"/>
  <c r="I190" i="4"/>
  <c r="I184" i="4"/>
  <c r="I178" i="4"/>
  <c r="I172" i="4"/>
  <c r="I166" i="4"/>
  <c r="I160" i="4"/>
  <c r="I154" i="4"/>
  <c r="I148" i="4"/>
  <c r="I142" i="4"/>
  <c r="I136" i="4"/>
  <c r="I130" i="4"/>
  <c r="I124" i="4"/>
  <c r="I118" i="4"/>
  <c r="I112" i="4"/>
  <c r="I106" i="4"/>
  <c r="I100" i="4"/>
  <c r="I94" i="4"/>
  <c r="I88" i="4"/>
  <c r="I82" i="4"/>
  <c r="I76" i="4"/>
  <c r="I70" i="4"/>
  <c r="I64" i="4"/>
  <c r="I58" i="4"/>
  <c r="I311" i="4"/>
  <c r="I279" i="4"/>
  <c r="I243" i="4"/>
  <c r="I218" i="4"/>
  <c r="I215" i="4"/>
  <c r="I211" i="4"/>
  <c r="I207" i="4"/>
  <c r="I203" i="4"/>
  <c r="I197" i="4"/>
  <c r="I191" i="4"/>
  <c r="I185" i="4"/>
  <c r="I179" i="4"/>
  <c r="I173" i="4"/>
  <c r="I167" i="4"/>
  <c r="I161" i="4"/>
  <c r="I155" i="4"/>
  <c r="I149" i="4"/>
  <c r="I143" i="4"/>
  <c r="I137" i="4"/>
  <c r="I131" i="4"/>
  <c r="I125" i="4"/>
  <c r="I119" i="4"/>
  <c r="I113" i="4"/>
  <c r="I107" i="4"/>
  <c r="I101" i="4"/>
  <c r="I95" i="4"/>
  <c r="I89" i="4"/>
  <c r="I83" i="4"/>
  <c r="I77" i="4"/>
  <c r="I71" i="4"/>
  <c r="I65" i="4"/>
  <c r="I59" i="4"/>
  <c r="I474" i="4"/>
  <c r="I356" i="4"/>
  <c r="I299" i="4"/>
  <c r="I263" i="4"/>
  <c r="I226" i="4"/>
  <c r="I219" i="4"/>
  <c r="I640" i="4"/>
  <c r="I438" i="4"/>
  <c r="I321" i="4"/>
  <c r="I286" i="4"/>
  <c r="I273" i="4"/>
  <c r="I250" i="4"/>
  <c r="I237" i="4"/>
  <c r="I198" i="4"/>
  <c r="I192" i="4"/>
  <c r="I186" i="4"/>
  <c r="I180" i="4"/>
  <c r="I174" i="4"/>
  <c r="I168" i="4"/>
  <c r="I162" i="4"/>
  <c r="I156" i="4"/>
  <c r="I150" i="4"/>
  <c r="I144" i="4"/>
  <c r="I138" i="4"/>
  <c r="I132" i="4"/>
  <c r="I126" i="4"/>
  <c r="I120" i="4"/>
  <c r="I114" i="4"/>
  <c r="I108" i="4"/>
  <c r="I102" i="4"/>
  <c r="I96" i="4"/>
  <c r="I90" i="4"/>
  <c r="I84" i="4"/>
  <c r="I78" i="4"/>
  <c r="I72" i="4"/>
  <c r="I66" i="4"/>
  <c r="I60" i="4"/>
  <c r="I54" i="4"/>
  <c r="I48" i="4"/>
  <c r="I42" i="4"/>
  <c r="I36" i="4"/>
  <c r="I30" i="4"/>
  <c r="I24" i="4"/>
  <c r="I18" i="4"/>
  <c r="I12" i="4"/>
  <c r="I6" i="4"/>
  <c r="I352" i="4"/>
  <c r="I267" i="4"/>
  <c r="I230" i="4"/>
  <c r="I212" i="4"/>
  <c r="I208" i="4"/>
  <c r="I204" i="4"/>
  <c r="I347" i="4"/>
  <c r="I309" i="4"/>
  <c r="I227" i="4"/>
  <c r="I199" i="4"/>
  <c r="I193" i="4"/>
  <c r="I187" i="4"/>
  <c r="I181" i="4"/>
  <c r="I175" i="4"/>
  <c r="I169" i="4"/>
  <c r="I163" i="4"/>
  <c r="I157" i="4"/>
  <c r="I151" i="4"/>
  <c r="I145" i="4"/>
  <c r="I139" i="4"/>
  <c r="I133" i="4"/>
  <c r="I127" i="4"/>
  <c r="I121" i="4"/>
  <c r="I115" i="4"/>
  <c r="I109" i="4"/>
  <c r="I103" i="4"/>
  <c r="I97" i="4"/>
  <c r="I91" i="4"/>
  <c r="I85" i="4"/>
  <c r="I79" i="4"/>
  <c r="I73" i="4"/>
  <c r="I67" i="4"/>
  <c r="I61" i="4"/>
  <c r="I55" i="4"/>
  <c r="I49" i="4"/>
  <c r="I43" i="4"/>
  <c r="I37" i="4"/>
  <c r="I31" i="4"/>
  <c r="I25" i="4"/>
  <c r="I19" i="4"/>
  <c r="I13" i="4"/>
  <c r="I7" i="4"/>
  <c r="I480" i="4"/>
  <c r="I392" i="4"/>
  <c r="I287" i="4"/>
  <c r="I251" i="4"/>
  <c r="I231" i="4"/>
  <c r="I322" i="4"/>
  <c r="I297" i="4"/>
  <c r="I274" i="4"/>
  <c r="I261" i="4"/>
  <c r="I238" i="4"/>
  <c r="I213" i="4"/>
  <c r="I209" i="4"/>
  <c r="I205" i="4"/>
  <c r="I200" i="4"/>
  <c r="I194" i="4"/>
  <c r="I188" i="4"/>
  <c r="I182" i="4"/>
  <c r="I176" i="4"/>
  <c r="I170" i="4"/>
  <c r="I164" i="4"/>
  <c r="I158" i="4"/>
  <c r="I152" i="4"/>
  <c r="I146" i="4"/>
  <c r="I140" i="4"/>
  <c r="I134" i="4"/>
  <c r="I128" i="4"/>
  <c r="I122" i="4"/>
  <c r="I116" i="4"/>
  <c r="I110" i="4"/>
  <c r="I104" i="4"/>
  <c r="I98" i="4"/>
  <c r="I92" i="4"/>
  <c r="I86" i="4"/>
  <c r="I80" i="4"/>
  <c r="I74" i="4"/>
  <c r="I68" i="4"/>
  <c r="I62" i="4"/>
  <c r="I56" i="4"/>
  <c r="I50" i="4"/>
  <c r="I44" i="4"/>
  <c r="I38" i="4"/>
  <c r="I32" i="4"/>
  <c r="I183" i="4"/>
  <c r="I165" i="4"/>
  <c r="I147" i="4"/>
  <c r="I129" i="4"/>
  <c r="I111" i="4"/>
  <c r="I87" i="4"/>
  <c r="I34" i="4"/>
  <c r="I20" i="4"/>
  <c r="I372" i="4"/>
  <c r="I41" i="4"/>
  <c r="I343" i="4"/>
  <c r="I93" i="4"/>
  <c r="I57" i="4"/>
  <c r="I51" i="4"/>
  <c r="I17" i="4"/>
  <c r="I444" i="4"/>
  <c r="I379" i="4"/>
  <c r="I35" i="4"/>
  <c r="I28" i="4"/>
  <c r="I21" i="4"/>
  <c r="I10" i="4"/>
  <c r="I348" i="4"/>
  <c r="I323" i="4"/>
  <c r="I214" i="4"/>
  <c r="I206" i="4"/>
  <c r="I189" i="4"/>
  <c r="I171" i="4"/>
  <c r="I153" i="4"/>
  <c r="I135" i="4"/>
  <c r="I117" i="4"/>
  <c r="I99" i="4"/>
  <c r="I63" i="4"/>
  <c r="I45" i="4"/>
  <c r="I14" i="4"/>
  <c r="I328" i="4"/>
  <c r="I255" i="4"/>
  <c r="I195" i="4"/>
  <c r="I239" i="4"/>
  <c r="I201" i="4"/>
  <c r="I69" i="4"/>
  <c r="I52" i="4"/>
  <c r="I39" i="4"/>
  <c r="I29" i="4"/>
  <c r="I11" i="4"/>
  <c r="B81" i="3"/>
  <c r="I22" i="4"/>
  <c r="I15" i="4"/>
  <c r="I4" i="4"/>
  <c r="I333" i="4"/>
  <c r="I310" i="4"/>
  <c r="I177" i="4"/>
  <c r="I159" i="4"/>
  <c r="I141" i="4"/>
  <c r="I123" i="4"/>
  <c r="I105" i="4"/>
  <c r="I75" i="4"/>
  <c r="I46" i="4"/>
  <c r="I33" i="4"/>
  <c r="I26" i="4"/>
  <c r="I8" i="4"/>
  <c r="I897" i="4"/>
  <c r="I404" i="4"/>
  <c r="I275" i="4"/>
  <c r="I9" i="4"/>
  <c r="I23" i="4"/>
  <c r="I16" i="4"/>
  <c r="B78" i="3"/>
  <c r="C78" i="3" s="1"/>
  <c r="I291" i="4"/>
  <c r="I47" i="4"/>
  <c r="I40" i="4"/>
  <c r="I5" i="4"/>
  <c r="I210" i="4"/>
  <c r="B80" i="3"/>
  <c r="I81" i="4"/>
  <c r="I53" i="4"/>
  <c r="I27" i="4"/>
  <c r="B79" i="3"/>
  <c r="B76" i="3"/>
  <c r="L167" i="2"/>
  <c r="I360" i="4"/>
  <c r="K167" i="2"/>
  <c r="J167" i="2"/>
  <c r="D4" i="6"/>
  <c r="C150" i="3"/>
  <c r="C147" i="3"/>
  <c r="H168" i="2"/>
  <c r="I168" i="2"/>
  <c r="D2" i="6"/>
  <c r="H166" i="2"/>
  <c r="C8" i="3"/>
  <c r="C5" i="3"/>
  <c r="I166" i="2"/>
  <c r="D3" i="6"/>
  <c r="C76" i="3"/>
  <c r="C79" i="3"/>
  <c r="I167" i="2"/>
  <c r="H167" i="2"/>
  <c r="D1003" i="4"/>
  <c r="D1002" i="4"/>
  <c r="D1001" i="4"/>
  <c r="D1000" i="4"/>
  <c r="D999" i="4"/>
  <c r="D998" i="4"/>
  <c r="D997" i="4"/>
  <c r="D996" i="4"/>
  <c r="D995" i="4"/>
  <c r="D994" i="4"/>
  <c r="D993" i="4"/>
  <c r="D992" i="4"/>
  <c r="D991" i="4"/>
  <c r="D987" i="4"/>
  <c r="D983" i="4"/>
  <c r="D977" i="4"/>
  <c r="D971" i="4"/>
  <c r="D965" i="4"/>
  <c r="D959" i="4"/>
  <c r="D953" i="4"/>
  <c r="D947" i="4"/>
  <c r="D939" i="4"/>
  <c r="D978" i="4"/>
  <c r="D972" i="4"/>
  <c r="D966" i="4"/>
  <c r="D960" i="4"/>
  <c r="D954" i="4"/>
  <c r="D948" i="4"/>
  <c r="D941" i="4"/>
  <c r="D988" i="4"/>
  <c r="D984" i="4"/>
  <c r="D979" i="4"/>
  <c r="D973" i="4"/>
  <c r="D967" i="4"/>
  <c r="D961" i="4"/>
  <c r="D955" i="4"/>
  <c r="D949" i="4"/>
  <c r="D943" i="4"/>
  <c r="D931" i="4"/>
  <c r="D932" i="4"/>
  <c r="D989" i="4"/>
  <c r="D985" i="4"/>
  <c r="D980" i="4"/>
  <c r="D974" i="4"/>
  <c r="D968" i="4"/>
  <c r="D962" i="4"/>
  <c r="D956" i="4"/>
  <c r="D950" i="4"/>
  <c r="D944" i="4"/>
  <c r="D933" i="4"/>
  <c r="D990" i="4"/>
  <c r="D975" i="4"/>
  <c r="D930" i="4"/>
  <c r="D919" i="4"/>
  <c r="D907" i="4"/>
  <c r="D895" i="4"/>
  <c r="D883" i="4"/>
  <c r="D871" i="4"/>
  <c r="D969" i="4"/>
  <c r="D936" i="4"/>
  <c r="D963" i="4"/>
  <c r="D921" i="4"/>
  <c r="D909" i="4"/>
  <c r="D897" i="4"/>
  <c r="D885" i="4"/>
  <c r="D873" i="4"/>
  <c r="D982" i="4"/>
  <c r="D957" i="4"/>
  <c r="D940" i="4"/>
  <c r="D922" i="4"/>
  <c r="D910" i="4"/>
  <c r="D898" i="4"/>
  <c r="D976" i="4"/>
  <c r="D951" i="4"/>
  <c r="D937" i="4"/>
  <c r="D923" i="4"/>
  <c r="D911" i="4"/>
  <c r="D899" i="4"/>
  <c r="D887" i="4"/>
  <c r="D875" i="4"/>
  <c r="D970" i="4"/>
  <c r="D924" i="4"/>
  <c r="D912" i="4"/>
  <c r="D900" i="4"/>
  <c r="D888" i="4"/>
  <c r="D876" i="4"/>
  <c r="D964" i="4"/>
  <c r="D945" i="4"/>
  <c r="D925" i="4"/>
  <c r="D913" i="4"/>
  <c r="D901" i="4"/>
  <c r="D889" i="4"/>
  <c r="D877" i="4"/>
  <c r="D952" i="4"/>
  <c r="D942" i="4"/>
  <c r="D934" i="4"/>
  <c r="D927" i="4"/>
  <c r="D915" i="4"/>
  <c r="D903" i="4"/>
  <c r="D981" i="4"/>
  <c r="D929" i="4"/>
  <c r="D906" i="4"/>
  <c r="D896" i="4"/>
  <c r="D881" i="4"/>
  <c r="D868" i="4"/>
  <c r="D862" i="4"/>
  <c r="D856" i="4"/>
  <c r="D850" i="4"/>
  <c r="D842" i="4"/>
  <c r="D830" i="4"/>
  <c r="C2" i="6"/>
  <c r="D926" i="4"/>
  <c r="D916" i="4"/>
  <c r="D986" i="4"/>
  <c r="D935" i="4"/>
  <c r="D893" i="4"/>
  <c r="D886" i="4"/>
  <c r="D878" i="4"/>
  <c r="D874" i="4"/>
  <c r="D869" i="4"/>
  <c r="D863" i="4"/>
  <c r="D857" i="4"/>
  <c r="D851" i="4"/>
  <c r="D844" i="4"/>
  <c r="D832" i="4"/>
  <c r="D890" i="4"/>
  <c r="D882" i="4"/>
  <c r="D920" i="4"/>
  <c r="D870" i="4"/>
  <c r="D864" i="4"/>
  <c r="D858" i="4"/>
  <c r="D852" i="4"/>
  <c r="D846" i="4"/>
  <c r="D834" i="4"/>
  <c r="D938" i="4"/>
  <c r="D917" i="4"/>
  <c r="D914" i="4"/>
  <c r="D904" i="4"/>
  <c r="D894" i="4"/>
  <c r="D879" i="4"/>
  <c r="D835" i="4"/>
  <c r="D958" i="4"/>
  <c r="D865" i="4"/>
  <c r="D859" i="4"/>
  <c r="D853" i="4"/>
  <c r="D847" i="4"/>
  <c r="D836" i="4"/>
  <c r="D824" i="4"/>
  <c r="D823" i="4"/>
  <c r="D822" i="4"/>
  <c r="D821" i="4"/>
  <c r="D820" i="4"/>
  <c r="D819" i="4"/>
  <c r="D818" i="4"/>
  <c r="D817" i="4"/>
  <c r="D816" i="4"/>
  <c r="D815" i="4"/>
  <c r="D814" i="4"/>
  <c r="D813" i="4"/>
  <c r="D812" i="4"/>
  <c r="D811" i="4"/>
  <c r="D810" i="4"/>
  <c r="D809" i="4"/>
  <c r="D808" i="4"/>
  <c r="D807" i="4"/>
  <c r="D806" i="4"/>
  <c r="D805" i="4"/>
  <c r="D804" i="4"/>
  <c r="D803" i="4"/>
  <c r="D802" i="4"/>
  <c r="D801" i="4"/>
  <c r="D800" i="4"/>
  <c r="D799" i="4"/>
  <c r="D798" i="4"/>
  <c r="D797" i="4"/>
  <c r="D796" i="4"/>
  <c r="D795" i="4"/>
  <c r="D794" i="4"/>
  <c r="D793" i="4"/>
  <c r="D792" i="4"/>
  <c r="D791" i="4"/>
  <c r="D790" i="4"/>
  <c r="D789" i="4"/>
  <c r="D788" i="4"/>
  <c r="D787" i="4"/>
  <c r="D786" i="4"/>
  <c r="D785" i="4"/>
  <c r="D784" i="4"/>
  <c r="D783" i="4"/>
  <c r="D782" i="4"/>
  <c r="D781" i="4"/>
  <c r="D780" i="4"/>
  <c r="D779" i="4"/>
  <c r="D778" i="4"/>
  <c r="D777" i="4"/>
  <c r="D776" i="4"/>
  <c r="D775" i="4"/>
  <c r="D774" i="4"/>
  <c r="D773" i="4"/>
  <c r="D772" i="4"/>
  <c r="D771" i="4"/>
  <c r="D770" i="4"/>
  <c r="D769" i="4"/>
  <c r="D768" i="4"/>
  <c r="D767" i="4"/>
  <c r="D766" i="4"/>
  <c r="D765" i="4"/>
  <c r="D764" i="4"/>
  <c r="D763" i="4"/>
  <c r="D762" i="4"/>
  <c r="D761" i="4"/>
  <c r="D760" i="4"/>
  <c r="D759" i="4"/>
  <c r="D758" i="4"/>
  <c r="D757" i="4"/>
  <c r="D756" i="4"/>
  <c r="D755" i="4"/>
  <c r="D754" i="4"/>
  <c r="D753" i="4"/>
  <c r="D752" i="4"/>
  <c r="D751" i="4"/>
  <c r="D750" i="4"/>
  <c r="D749" i="4"/>
  <c r="D748" i="4"/>
  <c r="D747" i="4"/>
  <c r="D746" i="4"/>
  <c r="D745" i="4"/>
  <c r="D744" i="4"/>
  <c r="D743" i="4"/>
  <c r="D742" i="4"/>
  <c r="D741" i="4"/>
  <c r="D740" i="4"/>
  <c r="D739" i="4"/>
  <c r="D738" i="4"/>
  <c r="D737" i="4"/>
  <c r="D736" i="4"/>
  <c r="D735" i="4"/>
  <c r="D734" i="4"/>
  <c r="D733" i="4"/>
  <c r="D732" i="4"/>
  <c r="D731" i="4"/>
  <c r="D730" i="4"/>
  <c r="D729" i="4"/>
  <c r="D728" i="4"/>
  <c r="D727" i="4"/>
  <c r="D726" i="4"/>
  <c r="D725" i="4"/>
  <c r="D724" i="4"/>
  <c r="D723" i="4"/>
  <c r="D722" i="4"/>
  <c r="D721" i="4"/>
  <c r="D720" i="4"/>
  <c r="D719" i="4"/>
  <c r="D718" i="4"/>
  <c r="D717" i="4"/>
  <c r="D716" i="4"/>
  <c r="D715" i="4"/>
  <c r="D714" i="4"/>
  <c r="D713" i="4"/>
  <c r="D712" i="4"/>
  <c r="D711" i="4"/>
  <c r="D710" i="4"/>
  <c r="D709" i="4"/>
  <c r="D708" i="4"/>
  <c r="D707" i="4"/>
  <c r="D706" i="4"/>
  <c r="D705" i="4"/>
  <c r="D704" i="4"/>
  <c r="D703" i="4"/>
  <c r="D702" i="4"/>
  <c r="D701" i="4"/>
  <c r="D700" i="4"/>
  <c r="D699" i="4"/>
  <c r="D698" i="4"/>
  <c r="D697" i="4"/>
  <c r="D696" i="4"/>
  <c r="D695" i="4"/>
  <c r="D946" i="4"/>
  <c r="D891" i="4"/>
  <c r="D837" i="4"/>
  <c r="D825" i="4"/>
  <c r="D918" i="4"/>
  <c r="D908" i="4"/>
  <c r="D880" i="4"/>
  <c r="D866" i="4"/>
  <c r="D860" i="4"/>
  <c r="D854" i="4"/>
  <c r="D848" i="4"/>
  <c r="D838" i="4"/>
  <c r="D826" i="4"/>
  <c r="D892" i="4"/>
  <c r="D902" i="4"/>
  <c r="D861" i="4"/>
  <c r="D828" i="4"/>
  <c r="D841" i="4"/>
  <c r="D831" i="4"/>
  <c r="D905" i="4"/>
  <c r="D872" i="4"/>
  <c r="D867" i="4"/>
  <c r="D845" i="4"/>
  <c r="D829" i="4"/>
  <c r="D928" i="4"/>
  <c r="D839" i="4"/>
  <c r="D833" i="4"/>
  <c r="D694" i="4"/>
  <c r="D688" i="4"/>
  <c r="D682" i="4"/>
  <c r="D674" i="4"/>
  <c r="D662" i="4"/>
  <c r="D650" i="4"/>
  <c r="D638" i="4"/>
  <c r="D675" i="4"/>
  <c r="D663" i="4"/>
  <c r="D689" i="4"/>
  <c r="D683" i="4"/>
  <c r="D676" i="4"/>
  <c r="D664" i="4"/>
  <c r="D652" i="4"/>
  <c r="D843" i="4"/>
  <c r="D690" i="4"/>
  <c r="D684" i="4"/>
  <c r="D678" i="4"/>
  <c r="D666" i="4"/>
  <c r="D654" i="4"/>
  <c r="D642" i="4"/>
  <c r="D630" i="4"/>
  <c r="D618" i="4"/>
  <c r="D606" i="4"/>
  <c r="D855" i="4"/>
  <c r="D667" i="4"/>
  <c r="D655" i="4"/>
  <c r="D643" i="4"/>
  <c r="D631" i="4"/>
  <c r="D619" i="4"/>
  <c r="D607" i="4"/>
  <c r="D691" i="4"/>
  <c r="D685" i="4"/>
  <c r="D679" i="4"/>
  <c r="D668" i="4"/>
  <c r="D656" i="4"/>
  <c r="D644" i="4"/>
  <c r="D632" i="4"/>
  <c r="D620" i="4"/>
  <c r="D608" i="4"/>
  <c r="D827" i="4"/>
  <c r="D669" i="4"/>
  <c r="D657" i="4"/>
  <c r="D645" i="4"/>
  <c r="D692" i="4"/>
  <c r="D686" i="4"/>
  <c r="D680" i="4"/>
  <c r="D670" i="4"/>
  <c r="D658" i="4"/>
  <c r="D849" i="4"/>
  <c r="D671" i="4"/>
  <c r="D660" i="4"/>
  <c r="D635" i="4"/>
  <c r="D615" i="4"/>
  <c r="D610" i="4"/>
  <c r="D599" i="4"/>
  <c r="D677" i="4"/>
  <c r="D640" i="4"/>
  <c r="D626" i="4"/>
  <c r="D621" i="4"/>
  <c r="D605" i="4"/>
  <c r="D594" i="4"/>
  <c r="D588" i="4"/>
  <c r="D582" i="4"/>
  <c r="D576" i="4"/>
  <c r="D570" i="4"/>
  <c r="D564" i="4"/>
  <c r="D558" i="4"/>
  <c r="D552" i="4"/>
  <c r="D546" i="4"/>
  <c r="D540" i="4"/>
  <c r="D534" i="4"/>
  <c r="D528" i="4"/>
  <c r="D522" i="4"/>
  <c r="D516" i="4"/>
  <c r="D510" i="4"/>
  <c r="D504" i="4"/>
  <c r="D651" i="4"/>
  <c r="D616" i="4"/>
  <c r="D693" i="4"/>
  <c r="D648" i="4"/>
  <c r="D636" i="4"/>
  <c r="D627" i="4"/>
  <c r="D622" i="4"/>
  <c r="D611" i="4"/>
  <c r="D600" i="4"/>
  <c r="D595" i="4"/>
  <c r="D589" i="4"/>
  <c r="D583" i="4"/>
  <c r="D672" i="4"/>
  <c r="D661" i="4"/>
  <c r="D641" i="4"/>
  <c r="D617" i="4"/>
  <c r="D499" i="4"/>
  <c r="D628" i="4"/>
  <c r="D601" i="4"/>
  <c r="D596" i="4"/>
  <c r="D590" i="4"/>
  <c r="D584" i="4"/>
  <c r="D578" i="4"/>
  <c r="D572" i="4"/>
  <c r="D566" i="4"/>
  <c r="D560" i="4"/>
  <c r="D554" i="4"/>
  <c r="D548" i="4"/>
  <c r="D542" i="4"/>
  <c r="D536" i="4"/>
  <c r="D530" i="4"/>
  <c r="D524" i="4"/>
  <c r="D518" i="4"/>
  <c r="D512" i="4"/>
  <c r="D506" i="4"/>
  <c r="D500" i="4"/>
  <c r="D637" i="4"/>
  <c r="D633" i="4"/>
  <c r="D623" i="4"/>
  <c r="D612" i="4"/>
  <c r="D681" i="4"/>
  <c r="D649" i="4"/>
  <c r="D629" i="4"/>
  <c r="D602" i="4"/>
  <c r="D597" i="4"/>
  <c r="D591" i="4"/>
  <c r="D585" i="4"/>
  <c r="D579" i="4"/>
  <c r="D573" i="4"/>
  <c r="D567" i="4"/>
  <c r="D561" i="4"/>
  <c r="D555" i="4"/>
  <c r="D549" i="4"/>
  <c r="D543" i="4"/>
  <c r="D537" i="4"/>
  <c r="D531" i="4"/>
  <c r="D525" i="4"/>
  <c r="D519" i="4"/>
  <c r="D513" i="4"/>
  <c r="D507" i="4"/>
  <c r="D501" i="4"/>
  <c r="D884" i="4"/>
  <c r="D673" i="4"/>
  <c r="D659" i="4"/>
  <c r="D653" i="4"/>
  <c r="D646" i="4"/>
  <c r="D613" i="4"/>
  <c r="D624" i="4"/>
  <c r="D557" i="4"/>
  <c r="D515" i="4"/>
  <c r="D497" i="4"/>
  <c r="D491" i="4"/>
  <c r="D485" i="4"/>
  <c r="D479" i="4"/>
  <c r="D473" i="4"/>
  <c r="D467" i="4"/>
  <c r="D461" i="4"/>
  <c r="D455" i="4"/>
  <c r="D449" i="4"/>
  <c r="D443" i="4"/>
  <c r="D437" i="4"/>
  <c r="D431" i="4"/>
  <c r="D425" i="4"/>
  <c r="D419" i="4"/>
  <c r="D413" i="4"/>
  <c r="D401" i="4"/>
  <c r="D389" i="4"/>
  <c r="D377" i="4"/>
  <c r="D365" i="4"/>
  <c r="D353" i="4"/>
  <c r="D341" i="4"/>
  <c r="D687" i="4"/>
  <c r="D592" i="4"/>
  <c r="D587" i="4"/>
  <c r="D568" i="4"/>
  <c r="D565" i="4"/>
  <c r="D505" i="4"/>
  <c r="D502" i="4"/>
  <c r="D563" i="4"/>
  <c r="D509" i="4"/>
  <c r="D498" i="4"/>
  <c r="D492" i="4"/>
  <c r="D486" i="4"/>
  <c r="D480" i="4"/>
  <c r="D474" i="4"/>
  <c r="D468" i="4"/>
  <c r="D462" i="4"/>
  <c r="D456" i="4"/>
  <c r="D450" i="4"/>
  <c r="D444" i="4"/>
  <c r="D438" i="4"/>
  <c r="D432" i="4"/>
  <c r="D426" i="4"/>
  <c r="D420" i="4"/>
  <c r="D414" i="4"/>
  <c r="D403" i="4"/>
  <c r="D391" i="4"/>
  <c r="D574" i="4"/>
  <c r="D571" i="4"/>
  <c r="D625" i="4"/>
  <c r="D569" i="4"/>
  <c r="D503" i="4"/>
  <c r="D493" i="4"/>
  <c r="D487" i="4"/>
  <c r="D481" i="4"/>
  <c r="D475" i="4"/>
  <c r="D469" i="4"/>
  <c r="D463" i="4"/>
  <c r="D457" i="4"/>
  <c r="D451" i="4"/>
  <c r="D445" i="4"/>
  <c r="D439" i="4"/>
  <c r="D433" i="4"/>
  <c r="D427" i="4"/>
  <c r="D421" i="4"/>
  <c r="D415" i="4"/>
  <c r="D405" i="4"/>
  <c r="D393" i="4"/>
  <c r="D381" i="4"/>
  <c r="D369" i="4"/>
  <c r="D357" i="4"/>
  <c r="D345" i="4"/>
  <c r="D333" i="4"/>
  <c r="D598" i="4"/>
  <c r="D593" i="4"/>
  <c r="D580" i="4"/>
  <c r="D577" i="4"/>
  <c r="D406" i="4"/>
  <c r="D394" i="4"/>
  <c r="D382" i="4"/>
  <c r="D370" i="4"/>
  <c r="D358" i="4"/>
  <c r="D346" i="4"/>
  <c r="D334" i="4"/>
  <c r="D665" i="4"/>
  <c r="D575" i="4"/>
  <c r="D544" i="4"/>
  <c r="D538" i="4"/>
  <c r="D532" i="4"/>
  <c r="D526" i="4"/>
  <c r="D494" i="4"/>
  <c r="D488" i="4"/>
  <c r="D482" i="4"/>
  <c r="D476" i="4"/>
  <c r="D470" i="4"/>
  <c r="D464" i="4"/>
  <c r="D458" i="4"/>
  <c r="D452" i="4"/>
  <c r="D446" i="4"/>
  <c r="D440" i="4"/>
  <c r="D434" i="4"/>
  <c r="D428" i="4"/>
  <c r="D422" i="4"/>
  <c r="D416" i="4"/>
  <c r="D407" i="4"/>
  <c r="D395" i="4"/>
  <c r="D383" i="4"/>
  <c r="D371" i="4"/>
  <c r="D359" i="4"/>
  <c r="D347" i="4"/>
  <c r="D335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603" i="4"/>
  <c r="D550" i="4"/>
  <c r="D547" i="4"/>
  <c r="D541" i="4"/>
  <c r="D535" i="4"/>
  <c r="D529" i="4"/>
  <c r="D523" i="4"/>
  <c r="D520" i="4"/>
  <c r="D408" i="4"/>
  <c r="D396" i="4"/>
  <c r="D384" i="4"/>
  <c r="D372" i="4"/>
  <c r="D360" i="4"/>
  <c r="D840" i="4"/>
  <c r="D495" i="4"/>
  <c r="D489" i="4"/>
  <c r="D483" i="4"/>
  <c r="D477" i="4"/>
  <c r="D471" i="4"/>
  <c r="D465" i="4"/>
  <c r="D459" i="4"/>
  <c r="D453" i="4"/>
  <c r="D447" i="4"/>
  <c r="D441" i="4"/>
  <c r="D435" i="4"/>
  <c r="D429" i="4"/>
  <c r="D423" i="4"/>
  <c r="D417" i="4"/>
  <c r="D409" i="4"/>
  <c r="D397" i="4"/>
  <c r="D385" i="4"/>
  <c r="D508" i="4"/>
  <c r="D404" i="4"/>
  <c r="D398" i="4"/>
  <c r="D375" i="4"/>
  <c r="D367" i="4"/>
  <c r="D351" i="4"/>
  <c r="D342" i="4"/>
  <c r="D332" i="4"/>
  <c r="D327" i="4"/>
  <c r="D545" i="4"/>
  <c r="D527" i="4"/>
  <c r="D466" i="4"/>
  <c r="D430" i="4"/>
  <c r="D392" i="4"/>
  <c r="D386" i="4"/>
  <c r="D379" i="4"/>
  <c r="D338" i="4"/>
  <c r="D647" i="4"/>
  <c r="D586" i="4"/>
  <c r="D364" i="4"/>
  <c r="D356" i="4"/>
  <c r="D352" i="4"/>
  <c r="D348" i="4"/>
  <c r="D328" i="4"/>
  <c r="D559" i="4"/>
  <c r="D472" i="4"/>
  <c r="D436" i="4"/>
  <c r="D411" i="4"/>
  <c r="D376" i="4"/>
  <c r="D368" i="4"/>
  <c r="D343" i="4"/>
  <c r="D604" i="4"/>
  <c r="D511" i="4"/>
  <c r="D399" i="4"/>
  <c r="D380" i="4"/>
  <c r="D361" i="4"/>
  <c r="D339" i="4"/>
  <c r="D329" i="4"/>
  <c r="D324" i="4"/>
  <c r="D539" i="4"/>
  <c r="D514" i="4"/>
  <c r="D478" i="4"/>
  <c r="D442" i="4"/>
  <c r="D402" i="4"/>
  <c r="D387" i="4"/>
  <c r="D373" i="4"/>
  <c r="D349" i="4"/>
  <c r="D344" i="4"/>
  <c r="D634" i="4"/>
  <c r="D562" i="4"/>
  <c r="D521" i="4"/>
  <c r="D390" i="4"/>
  <c r="D340" i="4"/>
  <c r="D325" i="4"/>
  <c r="D609" i="4"/>
  <c r="D484" i="4"/>
  <c r="D448" i="4"/>
  <c r="D412" i="4"/>
  <c r="D336" i="4"/>
  <c r="D330" i="4"/>
  <c r="D639" i="4"/>
  <c r="D553" i="4"/>
  <c r="D400" i="4"/>
  <c r="D362" i="4"/>
  <c r="D354" i="4"/>
  <c r="D496" i="4"/>
  <c r="D388" i="4"/>
  <c r="D374" i="4"/>
  <c r="D355" i="4"/>
  <c r="D350" i="4"/>
  <c r="D213" i="4"/>
  <c r="D209" i="4"/>
  <c r="D205" i="4"/>
  <c r="D200" i="4"/>
  <c r="D194" i="4"/>
  <c r="D188" i="4"/>
  <c r="D182" i="4"/>
  <c r="D176" i="4"/>
  <c r="D170" i="4"/>
  <c r="D164" i="4"/>
  <c r="D158" i="4"/>
  <c r="D152" i="4"/>
  <c r="D146" i="4"/>
  <c r="D140" i="4"/>
  <c r="D134" i="4"/>
  <c r="D128" i="4"/>
  <c r="D122" i="4"/>
  <c r="D116" i="4"/>
  <c r="D110" i="4"/>
  <c r="D104" i="4"/>
  <c r="D98" i="4"/>
  <c r="D92" i="4"/>
  <c r="D86" i="4"/>
  <c r="D80" i="4"/>
  <c r="D74" i="4"/>
  <c r="D68" i="4"/>
  <c r="D62" i="4"/>
  <c r="D56" i="4"/>
  <c r="D556" i="4"/>
  <c r="D201" i="4"/>
  <c r="D195" i="4"/>
  <c r="D189" i="4"/>
  <c r="D183" i="4"/>
  <c r="D177" i="4"/>
  <c r="D171" i="4"/>
  <c r="D165" i="4"/>
  <c r="D159" i="4"/>
  <c r="D153" i="4"/>
  <c r="D147" i="4"/>
  <c r="D141" i="4"/>
  <c r="D135" i="4"/>
  <c r="D129" i="4"/>
  <c r="D123" i="4"/>
  <c r="D117" i="4"/>
  <c r="D111" i="4"/>
  <c r="D105" i="4"/>
  <c r="D99" i="4"/>
  <c r="D93" i="4"/>
  <c r="D87" i="4"/>
  <c r="D81" i="4"/>
  <c r="D75" i="4"/>
  <c r="D69" i="4"/>
  <c r="D63" i="4"/>
  <c r="D57" i="4"/>
  <c r="D214" i="4"/>
  <c r="D210" i="4"/>
  <c r="D206" i="4"/>
  <c r="D454" i="4"/>
  <c r="D363" i="4"/>
  <c r="D331" i="4"/>
  <c r="D326" i="4"/>
  <c r="D202" i="4"/>
  <c r="D196" i="4"/>
  <c r="D190" i="4"/>
  <c r="D184" i="4"/>
  <c r="D178" i="4"/>
  <c r="D172" i="4"/>
  <c r="D166" i="4"/>
  <c r="D160" i="4"/>
  <c r="D154" i="4"/>
  <c r="D148" i="4"/>
  <c r="D142" i="4"/>
  <c r="D136" i="4"/>
  <c r="D130" i="4"/>
  <c r="D124" i="4"/>
  <c r="D118" i="4"/>
  <c r="D112" i="4"/>
  <c r="D106" i="4"/>
  <c r="D100" i="4"/>
  <c r="D94" i="4"/>
  <c r="D88" i="4"/>
  <c r="D82" i="4"/>
  <c r="D76" i="4"/>
  <c r="D70" i="4"/>
  <c r="D64" i="4"/>
  <c r="D58" i="4"/>
  <c r="D52" i="4"/>
  <c r="D46" i="4"/>
  <c r="D40" i="4"/>
  <c r="D34" i="4"/>
  <c r="D28" i="4"/>
  <c r="D22" i="4"/>
  <c r="D16" i="4"/>
  <c r="D10" i="4"/>
  <c r="D4" i="4"/>
  <c r="D517" i="4"/>
  <c r="D424" i="4"/>
  <c r="D410" i="4"/>
  <c r="D366" i="4"/>
  <c r="D215" i="4"/>
  <c r="D211" i="4"/>
  <c r="D207" i="4"/>
  <c r="D203" i="4"/>
  <c r="D197" i="4"/>
  <c r="D191" i="4"/>
  <c r="D185" i="4"/>
  <c r="D179" i="4"/>
  <c r="D173" i="4"/>
  <c r="D167" i="4"/>
  <c r="D161" i="4"/>
  <c r="D155" i="4"/>
  <c r="D149" i="4"/>
  <c r="D143" i="4"/>
  <c r="D137" i="4"/>
  <c r="D131" i="4"/>
  <c r="D125" i="4"/>
  <c r="D119" i="4"/>
  <c r="D113" i="4"/>
  <c r="D107" i="4"/>
  <c r="D101" i="4"/>
  <c r="D95" i="4"/>
  <c r="D89" i="4"/>
  <c r="D83" i="4"/>
  <c r="D77" i="4"/>
  <c r="D71" i="4"/>
  <c r="D65" i="4"/>
  <c r="D59" i="4"/>
  <c r="D53" i="4"/>
  <c r="D47" i="4"/>
  <c r="D41" i="4"/>
  <c r="D35" i="4"/>
  <c r="D29" i="4"/>
  <c r="D23" i="4"/>
  <c r="D17" i="4"/>
  <c r="D11" i="4"/>
  <c r="D5" i="4"/>
  <c r="D581" i="4"/>
  <c r="D337" i="4"/>
  <c r="D533" i="4"/>
  <c r="D490" i="4"/>
  <c r="D378" i="4"/>
  <c r="D198" i="4"/>
  <c r="D192" i="4"/>
  <c r="D186" i="4"/>
  <c r="D180" i="4"/>
  <c r="D174" i="4"/>
  <c r="D168" i="4"/>
  <c r="D162" i="4"/>
  <c r="D156" i="4"/>
  <c r="D150" i="4"/>
  <c r="D144" i="4"/>
  <c r="D138" i="4"/>
  <c r="D132" i="4"/>
  <c r="D126" i="4"/>
  <c r="D120" i="4"/>
  <c r="D114" i="4"/>
  <c r="D108" i="4"/>
  <c r="D102" i="4"/>
  <c r="D96" i="4"/>
  <c r="D90" i="4"/>
  <c r="D84" i="4"/>
  <c r="D78" i="4"/>
  <c r="D72" i="4"/>
  <c r="D66" i="4"/>
  <c r="D60" i="4"/>
  <c r="D54" i="4"/>
  <c r="D48" i="4"/>
  <c r="D42" i="4"/>
  <c r="D36" i="4"/>
  <c r="D193" i="4"/>
  <c r="D67" i="4"/>
  <c r="D43" i="4"/>
  <c r="D33" i="4"/>
  <c r="D30" i="4"/>
  <c r="D26" i="4"/>
  <c r="D19" i="4"/>
  <c r="D12" i="4"/>
  <c r="D8" i="4"/>
  <c r="D418" i="4"/>
  <c r="D199" i="4"/>
  <c r="D175" i="4"/>
  <c r="D157" i="4"/>
  <c r="D139" i="4"/>
  <c r="D121" i="4"/>
  <c r="D103" i="4"/>
  <c r="D73" i="4"/>
  <c r="D50" i="4"/>
  <c r="D37" i="4"/>
  <c r="D27" i="4"/>
  <c r="D9" i="4"/>
  <c r="D208" i="4"/>
  <c r="D79" i="4"/>
  <c r="D44" i="4"/>
  <c r="D31" i="4"/>
  <c r="D24" i="4"/>
  <c r="D20" i="4"/>
  <c r="D13" i="4"/>
  <c r="D6" i="4"/>
  <c r="B5" i="3"/>
  <c r="D551" i="4"/>
  <c r="D460" i="4"/>
  <c r="D181" i="4"/>
  <c r="D163" i="4"/>
  <c r="D145" i="4"/>
  <c r="D127" i="4"/>
  <c r="D109" i="4"/>
  <c r="D85" i="4"/>
  <c r="D51" i="4"/>
  <c r="D38" i="4"/>
  <c r="B10" i="3"/>
  <c r="D21" i="4"/>
  <c r="B8" i="3"/>
  <c r="D91" i="4"/>
  <c r="D55" i="4"/>
  <c r="D45" i="4"/>
  <c r="D32" i="4"/>
  <c r="D25" i="4"/>
  <c r="D18" i="4"/>
  <c r="D14" i="4"/>
  <c r="D7" i="4"/>
  <c r="D614" i="4"/>
  <c r="D151" i="4"/>
  <c r="D39" i="4"/>
  <c r="D204" i="4"/>
  <c r="D61" i="4"/>
  <c r="D133" i="4"/>
  <c r="D49" i="4"/>
  <c r="D212" i="4"/>
  <c r="D187" i="4"/>
  <c r="D97" i="4"/>
  <c r="L166" i="2"/>
  <c r="K166" i="2"/>
  <c r="D169" i="4"/>
  <c r="J166" i="2"/>
  <c r="D115" i="4"/>
  <c r="B9" i="3"/>
  <c r="D15" i="4"/>
  <c r="B7" i="3"/>
  <c r="C7" i="3" s="1"/>
  <c r="B148" i="3"/>
  <c r="C148" i="3"/>
  <c r="C77" i="3"/>
  <c r="B77" i="3"/>
  <c r="C6" i="3"/>
  <c r="B6" i="3"/>
  <c r="N1003" i="4"/>
  <c r="N1002" i="4"/>
  <c r="N1001" i="4"/>
  <c r="N1000" i="4"/>
  <c r="N999" i="4"/>
  <c r="N998" i="4"/>
  <c r="N997" i="4"/>
  <c r="N996" i="4"/>
  <c r="N995" i="4"/>
  <c r="N994" i="4"/>
  <c r="N993" i="4"/>
  <c r="N992" i="4"/>
  <c r="N991" i="4"/>
  <c r="N990" i="4"/>
  <c r="N989" i="4"/>
  <c r="N988" i="4"/>
  <c r="N987" i="4"/>
  <c r="N986" i="4"/>
  <c r="N985" i="4"/>
  <c r="N984" i="4"/>
  <c r="N983" i="4"/>
  <c r="N982" i="4"/>
  <c r="N981" i="4"/>
  <c r="N980" i="4"/>
  <c r="N979" i="4"/>
  <c r="N978" i="4"/>
  <c r="N977" i="4"/>
  <c r="N976" i="4"/>
  <c r="N975" i="4"/>
  <c r="N974" i="4"/>
  <c r="N973" i="4"/>
  <c r="N972" i="4"/>
  <c r="N971" i="4"/>
  <c r="N970" i="4"/>
  <c r="N969" i="4"/>
  <c r="N968" i="4"/>
  <c r="N967" i="4"/>
  <c r="N966" i="4"/>
  <c r="N965" i="4"/>
  <c r="N964" i="4"/>
  <c r="N963" i="4"/>
  <c r="N962" i="4"/>
  <c r="N961" i="4"/>
  <c r="N960" i="4"/>
  <c r="N959" i="4"/>
  <c r="N958" i="4"/>
  <c r="N957" i="4"/>
  <c r="N956" i="4"/>
  <c r="N955" i="4"/>
  <c r="N954" i="4"/>
  <c r="N953" i="4"/>
  <c r="N952" i="4"/>
  <c r="N951" i="4"/>
  <c r="N950" i="4"/>
  <c r="N949" i="4"/>
  <c r="N948" i="4"/>
  <c r="N947" i="4"/>
  <c r="N946" i="4"/>
  <c r="N945" i="4"/>
  <c r="N944" i="4"/>
  <c r="N943" i="4"/>
  <c r="C4" i="6"/>
  <c r="N934" i="4"/>
  <c r="N936" i="4"/>
  <c r="N938" i="4"/>
  <c r="N939" i="4"/>
  <c r="N927" i="4"/>
  <c r="N926" i="4"/>
  <c r="N925" i="4"/>
  <c r="N924" i="4"/>
  <c r="N923" i="4"/>
  <c r="N922" i="4"/>
  <c r="N921" i="4"/>
  <c r="N920" i="4"/>
  <c r="N919" i="4"/>
  <c r="N918" i="4"/>
  <c r="N917" i="4"/>
  <c r="N916" i="4"/>
  <c r="N915" i="4"/>
  <c r="N914" i="4"/>
  <c r="N913" i="4"/>
  <c r="N912" i="4"/>
  <c r="N911" i="4"/>
  <c r="N910" i="4"/>
  <c r="N909" i="4"/>
  <c r="N908" i="4"/>
  <c r="N907" i="4"/>
  <c r="N906" i="4"/>
  <c r="N905" i="4"/>
  <c r="N904" i="4"/>
  <c r="N903" i="4"/>
  <c r="N902" i="4"/>
  <c r="N901" i="4"/>
  <c r="N900" i="4"/>
  <c r="N899" i="4"/>
  <c r="N898" i="4"/>
  <c r="N897" i="4"/>
  <c r="N896" i="4"/>
  <c r="N895" i="4"/>
  <c r="N894" i="4"/>
  <c r="N893" i="4"/>
  <c r="N892" i="4"/>
  <c r="N891" i="4"/>
  <c r="N890" i="4"/>
  <c r="N889" i="4"/>
  <c r="N888" i="4"/>
  <c r="N887" i="4"/>
  <c r="N886" i="4"/>
  <c r="N885" i="4"/>
  <c r="N884" i="4"/>
  <c r="N883" i="4"/>
  <c r="N882" i="4"/>
  <c r="N881" i="4"/>
  <c r="N880" i="4"/>
  <c r="N879" i="4"/>
  <c r="N878" i="4"/>
  <c r="N877" i="4"/>
  <c r="N876" i="4"/>
  <c r="N875" i="4"/>
  <c r="N874" i="4"/>
  <c r="N873" i="4"/>
  <c r="N872" i="4"/>
  <c r="N871" i="4"/>
  <c r="N870" i="4"/>
  <c r="N940" i="4"/>
  <c r="N933" i="4"/>
  <c r="N942" i="4"/>
  <c r="N928" i="4"/>
  <c r="N929" i="4"/>
  <c r="N935" i="4"/>
  <c r="N930" i="4"/>
  <c r="N931" i="4"/>
  <c r="N837" i="4"/>
  <c r="N825" i="4"/>
  <c r="N866" i="4"/>
  <c r="N839" i="4"/>
  <c r="N827" i="4"/>
  <c r="N941" i="4"/>
  <c r="N867" i="4"/>
  <c r="N841" i="4"/>
  <c r="N829" i="4"/>
  <c r="N868" i="4"/>
  <c r="N862" i="4"/>
  <c r="N856" i="4"/>
  <c r="N850" i="4"/>
  <c r="N842" i="4"/>
  <c r="N830" i="4"/>
  <c r="N843" i="4"/>
  <c r="N831" i="4"/>
  <c r="N869" i="4"/>
  <c r="N863" i="4"/>
  <c r="N857" i="4"/>
  <c r="N851" i="4"/>
  <c r="N844" i="4"/>
  <c r="N832" i="4"/>
  <c r="N937" i="4"/>
  <c r="N845" i="4"/>
  <c r="N833" i="4"/>
  <c r="N848" i="4"/>
  <c r="N822" i="4"/>
  <c r="N811" i="4"/>
  <c r="N799" i="4"/>
  <c r="N787" i="4"/>
  <c r="N775" i="4"/>
  <c r="N763" i="4"/>
  <c r="N751" i="4"/>
  <c r="N739" i="4"/>
  <c r="N865" i="4"/>
  <c r="N826" i="4"/>
  <c r="N812" i="4"/>
  <c r="N854" i="4"/>
  <c r="N836" i="4"/>
  <c r="N823" i="4"/>
  <c r="N813" i="4"/>
  <c r="N801" i="4"/>
  <c r="N789" i="4"/>
  <c r="N777" i="4"/>
  <c r="N765" i="4"/>
  <c r="N846" i="4"/>
  <c r="N814" i="4"/>
  <c r="N802" i="4"/>
  <c r="N790" i="4"/>
  <c r="N778" i="4"/>
  <c r="N860" i="4"/>
  <c r="N849" i="4"/>
  <c r="N815" i="4"/>
  <c r="N803" i="4"/>
  <c r="N791" i="4"/>
  <c r="N779" i="4"/>
  <c r="N767" i="4"/>
  <c r="N755" i="4"/>
  <c r="N743" i="4"/>
  <c r="N731" i="4"/>
  <c r="N719" i="4"/>
  <c r="N707" i="4"/>
  <c r="N695" i="4"/>
  <c r="N852" i="4"/>
  <c r="N840" i="4"/>
  <c r="N824" i="4"/>
  <c r="N816" i="4"/>
  <c r="N804" i="4"/>
  <c r="N792" i="4"/>
  <c r="N780" i="4"/>
  <c r="N768" i="4"/>
  <c r="N756" i="4"/>
  <c r="N744" i="4"/>
  <c r="N732" i="4"/>
  <c r="N720" i="4"/>
  <c r="N708" i="4"/>
  <c r="N696" i="4"/>
  <c r="N855" i="4"/>
  <c r="N834" i="4"/>
  <c r="N817" i="4"/>
  <c r="N805" i="4"/>
  <c r="N793" i="4"/>
  <c r="N781" i="4"/>
  <c r="N769" i="4"/>
  <c r="N757" i="4"/>
  <c r="N745" i="4"/>
  <c r="N733" i="4"/>
  <c r="N721" i="4"/>
  <c r="N709" i="4"/>
  <c r="N697" i="4"/>
  <c r="N858" i="4"/>
  <c r="N847" i="4"/>
  <c r="N818" i="4"/>
  <c r="N806" i="4"/>
  <c r="N794" i="4"/>
  <c r="N782" i="4"/>
  <c r="N770" i="4"/>
  <c r="N758" i="4"/>
  <c r="N746" i="4"/>
  <c r="N734" i="4"/>
  <c r="N722" i="4"/>
  <c r="N710" i="4"/>
  <c r="N698" i="4"/>
  <c r="N861" i="4"/>
  <c r="N828" i="4"/>
  <c r="N819" i="4"/>
  <c r="N807" i="4"/>
  <c r="N795" i="4"/>
  <c r="N783" i="4"/>
  <c r="N771" i="4"/>
  <c r="N759" i="4"/>
  <c r="N747" i="4"/>
  <c r="N864" i="4"/>
  <c r="N821" i="4"/>
  <c r="N750" i="4"/>
  <c r="N736" i="4"/>
  <c r="N728" i="4"/>
  <c r="N691" i="4"/>
  <c r="N685" i="4"/>
  <c r="N679" i="4"/>
  <c r="N669" i="4"/>
  <c r="N657" i="4"/>
  <c r="N645" i="4"/>
  <c r="N633" i="4"/>
  <c r="N772" i="4"/>
  <c r="N724" i="4"/>
  <c r="N715" i="4"/>
  <c r="N670" i="4"/>
  <c r="N853" i="4"/>
  <c r="N784" i="4"/>
  <c r="N766" i="4"/>
  <c r="N760" i="4"/>
  <c r="N740" i="4"/>
  <c r="N737" i="4"/>
  <c r="N706" i="4"/>
  <c r="N702" i="4"/>
  <c r="N692" i="4"/>
  <c r="N686" i="4"/>
  <c r="N680" i="4"/>
  <c r="N671" i="4"/>
  <c r="N659" i="4"/>
  <c r="N647" i="4"/>
  <c r="N808" i="4"/>
  <c r="N796" i="4"/>
  <c r="N754" i="4"/>
  <c r="N729" i="4"/>
  <c r="N725" i="4"/>
  <c r="N711" i="4"/>
  <c r="N773" i="4"/>
  <c r="N716" i="4"/>
  <c r="N693" i="4"/>
  <c r="N687" i="4"/>
  <c r="N681" i="4"/>
  <c r="N673" i="4"/>
  <c r="N661" i="4"/>
  <c r="N649" i="4"/>
  <c r="N637" i="4"/>
  <c r="N625" i="4"/>
  <c r="N613" i="4"/>
  <c r="N601" i="4"/>
  <c r="N785" i="4"/>
  <c r="N761" i="4"/>
  <c r="N741" i="4"/>
  <c r="N712" i="4"/>
  <c r="N703" i="4"/>
  <c r="N674" i="4"/>
  <c r="N662" i="4"/>
  <c r="N650" i="4"/>
  <c r="N638" i="4"/>
  <c r="N626" i="4"/>
  <c r="N614" i="4"/>
  <c r="N602" i="4"/>
  <c r="N835" i="4"/>
  <c r="N809" i="4"/>
  <c r="N797" i="4"/>
  <c r="N776" i="4"/>
  <c r="N764" i="4"/>
  <c r="N748" i="4"/>
  <c r="N738" i="4"/>
  <c r="N730" i="4"/>
  <c r="N726" i="4"/>
  <c r="N694" i="4"/>
  <c r="N688" i="4"/>
  <c r="N682" i="4"/>
  <c r="N675" i="4"/>
  <c r="N663" i="4"/>
  <c r="N651" i="4"/>
  <c r="N639" i="4"/>
  <c r="N627" i="4"/>
  <c r="N615" i="4"/>
  <c r="N603" i="4"/>
  <c r="N932" i="4"/>
  <c r="N800" i="4"/>
  <c r="N788" i="4"/>
  <c r="N717" i="4"/>
  <c r="N713" i="4"/>
  <c r="N699" i="4"/>
  <c r="N676" i="4"/>
  <c r="N664" i="4"/>
  <c r="N652" i="4"/>
  <c r="N640" i="4"/>
  <c r="N838" i="4"/>
  <c r="N752" i="4"/>
  <c r="N749" i="4"/>
  <c r="N704" i="4"/>
  <c r="N689" i="4"/>
  <c r="N683" i="4"/>
  <c r="N677" i="4"/>
  <c r="N665" i="4"/>
  <c r="N653" i="4"/>
  <c r="N859" i="4"/>
  <c r="N820" i="4"/>
  <c r="N774" i="4"/>
  <c r="N762" i="4"/>
  <c r="N658" i="4"/>
  <c r="N618" i="4"/>
  <c r="N612" i="4"/>
  <c r="N607" i="4"/>
  <c r="N753" i="4"/>
  <c r="N678" i="4"/>
  <c r="N629" i="4"/>
  <c r="N623" i="4"/>
  <c r="N597" i="4"/>
  <c r="N591" i="4"/>
  <c r="N585" i="4"/>
  <c r="N579" i="4"/>
  <c r="N573" i="4"/>
  <c r="N567" i="4"/>
  <c r="N561" i="4"/>
  <c r="N555" i="4"/>
  <c r="N549" i="4"/>
  <c r="N543" i="4"/>
  <c r="N537" i="4"/>
  <c r="N531" i="4"/>
  <c r="N525" i="4"/>
  <c r="N519" i="4"/>
  <c r="N513" i="4"/>
  <c r="N507" i="4"/>
  <c r="N501" i="4"/>
  <c r="N786" i="4"/>
  <c r="N714" i="4"/>
  <c r="N667" i="4"/>
  <c r="N642" i="4"/>
  <c r="N608" i="4"/>
  <c r="N798" i="4"/>
  <c r="N656" i="4"/>
  <c r="N646" i="4"/>
  <c r="N624" i="4"/>
  <c r="N619" i="4"/>
  <c r="N592" i="4"/>
  <c r="N586" i="4"/>
  <c r="N580" i="4"/>
  <c r="N634" i="4"/>
  <c r="N609" i="4"/>
  <c r="N604" i="4"/>
  <c r="N598" i="4"/>
  <c r="N684" i="4"/>
  <c r="N643" i="4"/>
  <c r="N630" i="4"/>
  <c r="N620" i="4"/>
  <c r="N593" i="4"/>
  <c r="N587" i="4"/>
  <c r="N581" i="4"/>
  <c r="N575" i="4"/>
  <c r="N569" i="4"/>
  <c r="N563" i="4"/>
  <c r="N557" i="4"/>
  <c r="N551" i="4"/>
  <c r="N545" i="4"/>
  <c r="N539" i="4"/>
  <c r="N533" i="4"/>
  <c r="N527" i="4"/>
  <c r="N521" i="4"/>
  <c r="N515" i="4"/>
  <c r="N509" i="4"/>
  <c r="N503" i="4"/>
  <c r="N742" i="4"/>
  <c r="N727" i="4"/>
  <c r="N705" i="4"/>
  <c r="N668" i="4"/>
  <c r="N605" i="4"/>
  <c r="N700" i="4"/>
  <c r="N660" i="4"/>
  <c r="N654" i="4"/>
  <c r="N635" i="4"/>
  <c r="N621" i="4"/>
  <c r="N616" i="4"/>
  <c r="N610" i="4"/>
  <c r="N599" i="4"/>
  <c r="N594" i="4"/>
  <c r="N588" i="4"/>
  <c r="N582" i="4"/>
  <c r="N576" i="4"/>
  <c r="N570" i="4"/>
  <c r="N564" i="4"/>
  <c r="N558" i="4"/>
  <c r="N552" i="4"/>
  <c r="N546" i="4"/>
  <c r="N540" i="4"/>
  <c r="N534" i="4"/>
  <c r="N528" i="4"/>
  <c r="N522" i="4"/>
  <c r="N516" i="4"/>
  <c r="N510" i="4"/>
  <c r="N504" i="4"/>
  <c r="N497" i="4"/>
  <c r="N496" i="4"/>
  <c r="N495" i="4"/>
  <c r="N494" i="4"/>
  <c r="N493" i="4"/>
  <c r="N492" i="4"/>
  <c r="N491" i="4"/>
  <c r="N490" i="4"/>
  <c r="N489" i="4"/>
  <c r="N488" i="4"/>
  <c r="N487" i="4"/>
  <c r="N486" i="4"/>
  <c r="N485" i="4"/>
  <c r="N484" i="4"/>
  <c r="N483" i="4"/>
  <c r="N482" i="4"/>
  <c r="N481" i="4"/>
  <c r="N480" i="4"/>
  <c r="N479" i="4"/>
  <c r="N478" i="4"/>
  <c r="N477" i="4"/>
  <c r="N476" i="4"/>
  <c r="N475" i="4"/>
  <c r="N474" i="4"/>
  <c r="N473" i="4"/>
  <c r="N472" i="4"/>
  <c r="N471" i="4"/>
  <c r="N470" i="4"/>
  <c r="N469" i="4"/>
  <c r="N468" i="4"/>
  <c r="N467" i="4"/>
  <c r="N466" i="4"/>
  <c r="N465" i="4"/>
  <c r="N464" i="4"/>
  <c r="N463" i="4"/>
  <c r="N462" i="4"/>
  <c r="N461" i="4"/>
  <c r="N460" i="4"/>
  <c r="N459" i="4"/>
  <c r="N458" i="4"/>
  <c r="N457" i="4"/>
  <c r="N456" i="4"/>
  <c r="N455" i="4"/>
  <c r="N454" i="4"/>
  <c r="N453" i="4"/>
  <c r="N452" i="4"/>
  <c r="N451" i="4"/>
  <c r="N450" i="4"/>
  <c r="N449" i="4"/>
  <c r="N448" i="4"/>
  <c r="N447" i="4"/>
  <c r="N446" i="4"/>
  <c r="N445" i="4"/>
  <c r="N444" i="4"/>
  <c r="N443" i="4"/>
  <c r="N442" i="4"/>
  <c r="N441" i="4"/>
  <c r="N440" i="4"/>
  <c r="N439" i="4"/>
  <c r="N438" i="4"/>
  <c r="N437" i="4"/>
  <c r="N436" i="4"/>
  <c r="N435" i="4"/>
  <c r="N434" i="4"/>
  <c r="N433" i="4"/>
  <c r="N432" i="4"/>
  <c r="N431" i="4"/>
  <c r="N430" i="4"/>
  <c r="N429" i="4"/>
  <c r="N428" i="4"/>
  <c r="N427" i="4"/>
  <c r="N426" i="4"/>
  <c r="N425" i="4"/>
  <c r="N424" i="4"/>
  <c r="N423" i="4"/>
  <c r="N422" i="4"/>
  <c r="N421" i="4"/>
  <c r="N420" i="4"/>
  <c r="N419" i="4"/>
  <c r="N418" i="4"/>
  <c r="N417" i="4"/>
  <c r="N416" i="4"/>
  <c r="N415" i="4"/>
  <c r="N414" i="4"/>
  <c r="N413" i="4"/>
  <c r="N644" i="4"/>
  <c r="N631" i="4"/>
  <c r="N690" i="4"/>
  <c r="N648" i="4"/>
  <c r="N409" i="4"/>
  <c r="N397" i="4"/>
  <c r="N385" i="4"/>
  <c r="N373" i="4"/>
  <c r="N361" i="4"/>
  <c r="N349" i="4"/>
  <c r="N337" i="4"/>
  <c r="N718" i="4"/>
  <c r="N641" i="4"/>
  <c r="N572" i="4"/>
  <c r="N547" i="4"/>
  <c r="N544" i="4"/>
  <c r="N541" i="4"/>
  <c r="N538" i="4"/>
  <c r="N535" i="4"/>
  <c r="N532" i="4"/>
  <c r="N529" i="4"/>
  <c r="N526" i="4"/>
  <c r="N523" i="4"/>
  <c r="N500" i="4"/>
  <c r="N550" i="4"/>
  <c r="N520" i="4"/>
  <c r="N411" i="4"/>
  <c r="N399" i="4"/>
  <c r="N387" i="4"/>
  <c r="N636" i="4"/>
  <c r="N596" i="4"/>
  <c r="N583" i="4"/>
  <c r="N578" i="4"/>
  <c r="N553" i="4"/>
  <c r="N517" i="4"/>
  <c r="N672" i="4"/>
  <c r="N606" i="4"/>
  <c r="N556" i="4"/>
  <c r="N514" i="4"/>
  <c r="N401" i="4"/>
  <c r="N389" i="4"/>
  <c r="N377" i="4"/>
  <c r="N365" i="4"/>
  <c r="N353" i="4"/>
  <c r="N341" i="4"/>
  <c r="N329" i="4"/>
  <c r="N723" i="4"/>
  <c r="N611" i="4"/>
  <c r="N559" i="4"/>
  <c r="N548" i="4"/>
  <c r="N542" i="4"/>
  <c r="N536" i="4"/>
  <c r="N530" i="4"/>
  <c r="N524" i="4"/>
  <c r="N511" i="4"/>
  <c r="N402" i="4"/>
  <c r="N390" i="4"/>
  <c r="N378" i="4"/>
  <c r="N366" i="4"/>
  <c r="N354" i="4"/>
  <c r="N342" i="4"/>
  <c r="N330" i="4"/>
  <c r="N562" i="4"/>
  <c r="N508" i="4"/>
  <c r="N403" i="4"/>
  <c r="N391" i="4"/>
  <c r="N379" i="4"/>
  <c r="N367" i="4"/>
  <c r="N355" i="4"/>
  <c r="N343" i="4"/>
  <c r="N331" i="4"/>
  <c r="N701" i="4"/>
  <c r="N666" i="4"/>
  <c r="N632" i="4"/>
  <c r="N589" i="4"/>
  <c r="N584" i="4"/>
  <c r="N565" i="4"/>
  <c r="N554" i="4"/>
  <c r="N518" i="4"/>
  <c r="N505" i="4"/>
  <c r="N498" i="4"/>
  <c r="N404" i="4"/>
  <c r="N392" i="4"/>
  <c r="N380" i="4"/>
  <c r="N368" i="4"/>
  <c r="N356" i="4"/>
  <c r="N810" i="4"/>
  <c r="N735" i="4"/>
  <c r="N617" i="4"/>
  <c r="N568" i="4"/>
  <c r="N502" i="4"/>
  <c r="N405" i="4"/>
  <c r="N393" i="4"/>
  <c r="N381" i="4"/>
  <c r="N369" i="4"/>
  <c r="N336" i="4"/>
  <c r="N325" i="4"/>
  <c r="N316" i="4"/>
  <c r="N304" i="4"/>
  <c r="N292" i="4"/>
  <c r="N280" i="4"/>
  <c r="N268" i="4"/>
  <c r="N256" i="4"/>
  <c r="N244" i="4"/>
  <c r="N232" i="4"/>
  <c r="N220" i="4"/>
  <c r="N622" i="4"/>
  <c r="N358" i="4"/>
  <c r="N345" i="4"/>
  <c r="N317" i="4"/>
  <c r="N305" i="4"/>
  <c r="N293" i="4"/>
  <c r="N281" i="4"/>
  <c r="N269" i="4"/>
  <c r="N257" i="4"/>
  <c r="N245" i="4"/>
  <c r="N233" i="4"/>
  <c r="N221" i="4"/>
  <c r="N600" i="4"/>
  <c r="N571" i="4"/>
  <c r="N412" i="4"/>
  <c r="N406" i="4"/>
  <c r="N370" i="4"/>
  <c r="N362" i="4"/>
  <c r="N318" i="4"/>
  <c r="N306" i="4"/>
  <c r="N294" i="4"/>
  <c r="N282" i="4"/>
  <c r="N270" i="4"/>
  <c r="N258" i="4"/>
  <c r="N246" i="4"/>
  <c r="N560" i="4"/>
  <c r="N400" i="4"/>
  <c r="N394" i="4"/>
  <c r="N374" i="4"/>
  <c r="N359" i="4"/>
  <c r="N350" i="4"/>
  <c r="N346" i="4"/>
  <c r="N326" i="4"/>
  <c r="N319" i="4"/>
  <c r="N307" i="4"/>
  <c r="N655" i="4"/>
  <c r="N512" i="4"/>
  <c r="N388" i="4"/>
  <c r="N382" i="4"/>
  <c r="N371" i="4"/>
  <c r="N332" i="4"/>
  <c r="N320" i="4"/>
  <c r="N308" i="4"/>
  <c r="N296" i="4"/>
  <c r="N284" i="4"/>
  <c r="N272" i="4"/>
  <c r="N260" i="4"/>
  <c r="N248" i="4"/>
  <c r="N236" i="4"/>
  <c r="N224" i="4"/>
  <c r="N407" i="4"/>
  <c r="N363" i="4"/>
  <c r="N351" i="4"/>
  <c r="N347" i="4"/>
  <c r="N327" i="4"/>
  <c r="N321" i="4"/>
  <c r="N309" i="4"/>
  <c r="N297" i="4"/>
  <c r="N285" i="4"/>
  <c r="N273" i="4"/>
  <c r="N261" i="4"/>
  <c r="N249" i="4"/>
  <c r="N237" i="4"/>
  <c r="N225" i="4"/>
  <c r="N628" i="4"/>
  <c r="N574" i="4"/>
  <c r="N410" i="4"/>
  <c r="N395" i="4"/>
  <c r="N375" i="4"/>
  <c r="N333" i="4"/>
  <c r="N322" i="4"/>
  <c r="N310" i="4"/>
  <c r="N298" i="4"/>
  <c r="N286" i="4"/>
  <c r="N274" i="4"/>
  <c r="N262" i="4"/>
  <c r="N250" i="4"/>
  <c r="N238" i="4"/>
  <c r="N226" i="4"/>
  <c r="N590" i="4"/>
  <c r="N398" i="4"/>
  <c r="N383" i="4"/>
  <c r="N360" i="4"/>
  <c r="N352" i="4"/>
  <c r="N338" i="4"/>
  <c r="N328" i="4"/>
  <c r="N323" i="4"/>
  <c r="N311" i="4"/>
  <c r="N299" i="4"/>
  <c r="N287" i="4"/>
  <c r="N275" i="4"/>
  <c r="N263" i="4"/>
  <c r="N251" i="4"/>
  <c r="N239" i="4"/>
  <c r="N227" i="4"/>
  <c r="N215" i="4"/>
  <c r="N214" i="4"/>
  <c r="N213" i="4"/>
  <c r="N212" i="4"/>
  <c r="N211" i="4"/>
  <c r="N210" i="4"/>
  <c r="N209" i="4"/>
  <c r="N208" i="4"/>
  <c r="N207" i="4"/>
  <c r="N206" i="4"/>
  <c r="N205" i="4"/>
  <c r="N204" i="4"/>
  <c r="N203" i="4"/>
  <c r="N202" i="4"/>
  <c r="N201" i="4"/>
  <c r="N200" i="4"/>
  <c r="N199" i="4"/>
  <c r="N198" i="4"/>
  <c r="N197" i="4"/>
  <c r="N196" i="4"/>
  <c r="N195" i="4"/>
  <c r="N194" i="4"/>
  <c r="N193" i="4"/>
  <c r="N192" i="4"/>
  <c r="N191" i="4"/>
  <c r="N190" i="4"/>
  <c r="N189" i="4"/>
  <c r="N188" i="4"/>
  <c r="N187" i="4"/>
  <c r="N186" i="4"/>
  <c r="N185" i="4"/>
  <c r="N184" i="4"/>
  <c r="N183" i="4"/>
  <c r="N182" i="4"/>
  <c r="N181" i="4"/>
  <c r="N180" i="4"/>
  <c r="N179" i="4"/>
  <c r="N178" i="4"/>
  <c r="N177" i="4"/>
  <c r="N176" i="4"/>
  <c r="N175" i="4"/>
  <c r="N174" i="4"/>
  <c r="N173" i="4"/>
  <c r="N172" i="4"/>
  <c r="N171" i="4"/>
  <c r="N170" i="4"/>
  <c r="N169" i="4"/>
  <c r="N168" i="4"/>
  <c r="N167" i="4"/>
  <c r="N166" i="4"/>
  <c r="N165" i="4"/>
  <c r="N164" i="4"/>
  <c r="N163" i="4"/>
  <c r="N162" i="4"/>
  <c r="N161" i="4"/>
  <c r="N160" i="4"/>
  <c r="N159" i="4"/>
  <c r="N158" i="4"/>
  <c r="N157" i="4"/>
  <c r="N156" i="4"/>
  <c r="N155" i="4"/>
  <c r="N154" i="4"/>
  <c r="N153" i="4"/>
  <c r="N152" i="4"/>
  <c r="N151" i="4"/>
  <c r="N150" i="4"/>
  <c r="N149" i="4"/>
  <c r="N148" i="4"/>
  <c r="N147" i="4"/>
  <c r="N146" i="4"/>
  <c r="N145" i="4"/>
  <c r="N144" i="4"/>
  <c r="N143" i="4"/>
  <c r="N142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3" i="4"/>
  <c r="N122" i="4"/>
  <c r="N121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499" i="4"/>
  <c r="N386" i="4"/>
  <c r="N372" i="4"/>
  <c r="N364" i="4"/>
  <c r="N348" i="4"/>
  <c r="N334" i="4"/>
  <c r="N312" i="4"/>
  <c r="N300" i="4"/>
  <c r="N288" i="4"/>
  <c r="N276" i="4"/>
  <c r="N264" i="4"/>
  <c r="N252" i="4"/>
  <c r="N240" i="4"/>
  <c r="N228" i="4"/>
  <c r="N216" i="4"/>
  <c r="N289" i="4"/>
  <c r="N253" i="4"/>
  <c r="N219" i="4"/>
  <c r="N506" i="4"/>
  <c r="N396" i="4"/>
  <c r="N344" i="4"/>
  <c r="N339" i="4"/>
  <c r="N324" i="4"/>
  <c r="N315" i="4"/>
  <c r="N283" i="4"/>
  <c r="N247" i="4"/>
  <c r="N230" i="4"/>
  <c r="N223" i="4"/>
  <c r="N267" i="4"/>
  <c r="N234" i="4"/>
  <c r="N408" i="4"/>
  <c r="N303" i="4"/>
  <c r="N290" i="4"/>
  <c r="N254" i="4"/>
  <c r="N335" i="4"/>
  <c r="N277" i="4"/>
  <c r="N241" i="4"/>
  <c r="N231" i="4"/>
  <c r="B152" i="3"/>
  <c r="B150" i="3"/>
  <c r="N566" i="4"/>
  <c r="N376" i="4"/>
  <c r="N357" i="4"/>
  <c r="N340" i="4"/>
  <c r="N271" i="4"/>
  <c r="N235" i="4"/>
  <c r="N577" i="4"/>
  <c r="N313" i="4"/>
  <c r="N291" i="4"/>
  <c r="N255" i="4"/>
  <c r="N278" i="4"/>
  <c r="N242" i="4"/>
  <c r="N217" i="4"/>
  <c r="N301" i="4"/>
  <c r="N265" i="4"/>
  <c r="N279" i="4"/>
  <c r="N266" i="4"/>
  <c r="N222" i="4"/>
  <c r="J168" i="2"/>
  <c r="N384" i="4"/>
  <c r="N302" i="4"/>
  <c r="N595" i="4"/>
  <c r="N259" i="4"/>
  <c r="B149" i="3"/>
  <c r="C149" i="3" s="1"/>
  <c r="N218" i="4"/>
  <c r="N295" i="4"/>
  <c r="N314" i="4"/>
  <c r="B147" i="3"/>
  <c r="N229" i="4"/>
  <c r="B151" i="3"/>
  <c r="N243" i="4"/>
  <c r="L168" i="2"/>
  <c r="K168" i="2"/>
  <c r="A141" i="3"/>
  <c r="A136" i="3"/>
  <c r="A127" i="3"/>
  <c r="A115" i="3"/>
  <c r="A103" i="3"/>
  <c r="A91" i="3"/>
  <c r="A137" i="3"/>
  <c r="A129" i="3"/>
  <c r="A117" i="3"/>
  <c r="A105" i="3"/>
  <c r="A93" i="3"/>
  <c r="A139" i="3"/>
  <c r="A124" i="3"/>
  <c r="A120" i="3"/>
  <c r="A112" i="3"/>
  <c r="A108" i="3"/>
  <c r="A140" i="3"/>
  <c r="A130" i="3"/>
  <c r="A100" i="3"/>
  <c r="A96" i="3"/>
  <c r="A143" i="3"/>
  <c r="A134" i="3"/>
  <c r="A113" i="3"/>
  <c r="A109" i="3"/>
  <c r="A92" i="3"/>
  <c r="A138" i="3"/>
  <c r="A133" i="3"/>
  <c r="A125" i="3"/>
  <c r="A123" i="3"/>
  <c r="A121" i="3"/>
  <c r="A119" i="3"/>
  <c r="A90" i="3"/>
  <c r="A88" i="3"/>
  <c r="A111" i="3"/>
  <c r="A107" i="3"/>
  <c r="A101" i="3"/>
  <c r="A97" i="3"/>
  <c r="A135" i="3"/>
  <c r="A99" i="3"/>
  <c r="A95" i="3"/>
  <c r="A86" i="3"/>
  <c r="A84" i="3"/>
  <c r="A126" i="3"/>
  <c r="A122" i="3"/>
  <c r="A118" i="3"/>
  <c r="A116" i="3"/>
  <c r="A114" i="3"/>
  <c r="A110" i="3"/>
  <c r="A106" i="3"/>
  <c r="A104" i="3"/>
  <c r="A87" i="3"/>
  <c r="A98" i="3"/>
  <c r="A128" i="3"/>
  <c r="A89" i="3"/>
  <c r="A102" i="3"/>
  <c r="A142" i="3"/>
  <c r="A132" i="3"/>
  <c r="A85" i="3"/>
  <c r="A131" i="3"/>
  <c r="A94" i="3"/>
  <c r="G198" i="3" l="1"/>
  <c r="D198" i="3"/>
  <c r="H198" i="3"/>
  <c r="F198" i="3"/>
  <c r="E198" i="3"/>
  <c r="C198" i="3"/>
  <c r="B198" i="3"/>
  <c r="H42" i="3"/>
  <c r="F42" i="3"/>
  <c r="E42" i="3"/>
  <c r="G42" i="3"/>
  <c r="C42" i="3"/>
  <c r="B42" i="3"/>
  <c r="D42" i="3"/>
  <c r="C65" i="3"/>
  <c r="G65" i="3"/>
  <c r="F65" i="3"/>
  <c r="E65" i="3"/>
  <c r="D65" i="3"/>
  <c r="B65" i="3"/>
  <c r="H65" i="3"/>
  <c r="D66" i="3"/>
  <c r="B66" i="3"/>
  <c r="H66" i="3"/>
  <c r="F66" i="3"/>
  <c r="C66" i="3"/>
  <c r="G66" i="3"/>
  <c r="E66" i="3"/>
  <c r="G43" i="3"/>
  <c r="F43" i="3"/>
  <c r="C43" i="3"/>
  <c r="B43" i="3"/>
  <c r="H43" i="3"/>
  <c r="E43" i="3"/>
  <c r="D43" i="3"/>
  <c r="E67" i="3"/>
  <c r="D67" i="3"/>
  <c r="B67" i="3"/>
  <c r="C67" i="3"/>
  <c r="H67" i="3"/>
  <c r="F67" i="3"/>
  <c r="G67" i="3"/>
  <c r="C167" i="3"/>
  <c r="H167" i="3"/>
  <c r="G167" i="3"/>
  <c r="F167" i="3"/>
  <c r="E167" i="3"/>
  <c r="B167" i="3"/>
  <c r="D167" i="3"/>
  <c r="C176" i="3"/>
  <c r="H176" i="3"/>
  <c r="G176" i="3"/>
  <c r="F176" i="3"/>
  <c r="E176" i="3"/>
  <c r="D176" i="3"/>
  <c r="B176" i="3"/>
  <c r="G201" i="3"/>
  <c r="D201" i="3"/>
  <c r="F201" i="3"/>
  <c r="E201" i="3"/>
  <c r="C201" i="3"/>
  <c r="B201" i="3"/>
  <c r="H201" i="3"/>
  <c r="G180" i="3"/>
  <c r="D180" i="3"/>
  <c r="H180" i="3"/>
  <c r="F180" i="3"/>
  <c r="E180" i="3"/>
  <c r="C180" i="3"/>
  <c r="B180" i="3"/>
  <c r="C170" i="3"/>
  <c r="D170" i="3"/>
  <c r="B170" i="3"/>
  <c r="H170" i="3"/>
  <c r="G170" i="3"/>
  <c r="F170" i="3"/>
  <c r="E170" i="3"/>
  <c r="G17" i="3"/>
  <c r="E17" i="3"/>
  <c r="D17" i="3"/>
  <c r="F17" i="3"/>
  <c r="H17" i="3"/>
  <c r="C17" i="3"/>
  <c r="B17" i="3"/>
  <c r="F40" i="3"/>
  <c r="D40" i="3"/>
  <c r="C40" i="3"/>
  <c r="E40" i="3"/>
  <c r="B40" i="3"/>
  <c r="G40" i="3"/>
  <c r="H40" i="3"/>
  <c r="H175" i="3"/>
  <c r="F175" i="3"/>
  <c r="E175" i="3"/>
  <c r="D175" i="3"/>
  <c r="C175" i="3"/>
  <c r="G175" i="3"/>
  <c r="B175" i="3"/>
  <c r="C161" i="3"/>
  <c r="D161" i="3"/>
  <c r="B161" i="3"/>
  <c r="E161" i="3"/>
  <c r="H161" i="3"/>
  <c r="G161" i="3"/>
  <c r="F161" i="3"/>
  <c r="H122" i="3"/>
  <c r="F122" i="3"/>
  <c r="E122" i="3"/>
  <c r="C122" i="3"/>
  <c r="B122" i="3"/>
  <c r="G122" i="3"/>
  <c r="D122" i="3"/>
  <c r="F96" i="3"/>
  <c r="D96" i="3"/>
  <c r="G96" i="3"/>
  <c r="C96" i="3"/>
  <c r="E96" i="3"/>
  <c r="B96" i="3"/>
  <c r="H96" i="3"/>
  <c r="C137" i="3"/>
  <c r="G137" i="3"/>
  <c r="F137" i="3"/>
  <c r="D137" i="3"/>
  <c r="H137" i="3"/>
  <c r="E137" i="3"/>
  <c r="B137" i="3"/>
  <c r="G69" i="3"/>
  <c r="F69" i="3"/>
  <c r="E69" i="3"/>
  <c r="H69" i="3"/>
  <c r="C69" i="3"/>
  <c r="B69" i="3"/>
  <c r="D69" i="3"/>
  <c r="H20" i="3"/>
  <c r="G20" i="3"/>
  <c r="D20" i="3"/>
  <c r="F20" i="3"/>
  <c r="E20" i="3"/>
  <c r="C20" i="3"/>
  <c r="B20" i="3"/>
  <c r="H71" i="3"/>
  <c r="G71" i="3"/>
  <c r="F71" i="3"/>
  <c r="E71" i="3"/>
  <c r="C71" i="3"/>
  <c r="D71" i="3"/>
  <c r="B71" i="3"/>
  <c r="C46" i="3"/>
  <c r="B46" i="3"/>
  <c r="G46" i="3"/>
  <c r="F46" i="3"/>
  <c r="H46" i="3"/>
  <c r="D46" i="3"/>
  <c r="E46" i="3"/>
  <c r="C13" i="3"/>
  <c r="H13" i="3"/>
  <c r="F13" i="3"/>
  <c r="B13" i="3"/>
  <c r="D13" i="3"/>
  <c r="G13" i="3"/>
  <c r="E13" i="3"/>
  <c r="H178" i="3"/>
  <c r="G178" i="3"/>
  <c r="F178" i="3"/>
  <c r="E178" i="3"/>
  <c r="D178" i="3"/>
  <c r="C178" i="3"/>
  <c r="B178" i="3"/>
  <c r="C200" i="3"/>
  <c r="H200" i="3"/>
  <c r="G200" i="3"/>
  <c r="F200" i="3"/>
  <c r="E200" i="3"/>
  <c r="D200" i="3"/>
  <c r="B200" i="3"/>
  <c r="C155" i="3"/>
  <c r="H155" i="3"/>
  <c r="G155" i="3"/>
  <c r="F155" i="3"/>
  <c r="E155" i="3"/>
  <c r="D155" i="3"/>
  <c r="B155" i="3"/>
  <c r="G183" i="3"/>
  <c r="D183" i="3"/>
  <c r="H183" i="3"/>
  <c r="F183" i="3"/>
  <c r="E183" i="3"/>
  <c r="C183" i="3"/>
  <c r="B183" i="3"/>
  <c r="C179" i="3"/>
  <c r="D179" i="3"/>
  <c r="B179" i="3"/>
  <c r="H179" i="3"/>
  <c r="G179" i="3"/>
  <c r="F179" i="3"/>
  <c r="E179" i="3"/>
  <c r="B48" i="3"/>
  <c r="H48" i="3"/>
  <c r="G48" i="3"/>
  <c r="E48" i="3"/>
  <c r="C48" i="3"/>
  <c r="F48" i="3"/>
  <c r="D48" i="3"/>
  <c r="D50" i="3"/>
  <c r="B50" i="3"/>
  <c r="G50" i="3"/>
  <c r="F50" i="3"/>
  <c r="E50" i="3"/>
  <c r="C50" i="3"/>
  <c r="H50" i="3"/>
  <c r="C173" i="3"/>
  <c r="H173" i="3"/>
  <c r="G173" i="3"/>
  <c r="F173" i="3"/>
  <c r="E173" i="3"/>
  <c r="D173" i="3"/>
  <c r="B173" i="3"/>
  <c r="G156" i="3"/>
  <c r="D156" i="3"/>
  <c r="H156" i="3"/>
  <c r="F156" i="3"/>
  <c r="C156" i="3"/>
  <c r="B156" i="3"/>
  <c r="E156" i="3"/>
  <c r="B142" i="3"/>
  <c r="D142" i="3"/>
  <c r="C142" i="3"/>
  <c r="H142" i="3"/>
  <c r="G142" i="3"/>
  <c r="F142" i="3"/>
  <c r="E142" i="3"/>
  <c r="H90" i="3"/>
  <c r="B90" i="3"/>
  <c r="F90" i="3"/>
  <c r="E90" i="3"/>
  <c r="D90" i="3"/>
  <c r="C90" i="3"/>
  <c r="G90" i="3"/>
  <c r="C129" i="3"/>
  <c r="D129" i="3"/>
  <c r="B129" i="3"/>
  <c r="H129" i="3"/>
  <c r="G129" i="3"/>
  <c r="F129" i="3"/>
  <c r="E129" i="3"/>
  <c r="G102" i="3"/>
  <c r="F102" i="3"/>
  <c r="H102" i="3"/>
  <c r="E102" i="3"/>
  <c r="C102" i="3"/>
  <c r="B102" i="3"/>
  <c r="D102" i="3"/>
  <c r="G126" i="3"/>
  <c r="E126" i="3"/>
  <c r="C126" i="3"/>
  <c r="B126" i="3"/>
  <c r="H126" i="3"/>
  <c r="F126" i="3"/>
  <c r="D126" i="3"/>
  <c r="E119" i="3"/>
  <c r="C119" i="3"/>
  <c r="H119" i="3"/>
  <c r="G119" i="3"/>
  <c r="B119" i="3"/>
  <c r="F119" i="3"/>
  <c r="D119" i="3"/>
  <c r="H100" i="3"/>
  <c r="E100" i="3"/>
  <c r="C100" i="3"/>
  <c r="G100" i="3"/>
  <c r="D100" i="3"/>
  <c r="B100" i="3"/>
  <c r="F100" i="3"/>
  <c r="H89" i="3"/>
  <c r="F89" i="3"/>
  <c r="E89" i="3"/>
  <c r="G89" i="3"/>
  <c r="D89" i="3"/>
  <c r="C89" i="3"/>
  <c r="B89" i="3"/>
  <c r="F84" i="3"/>
  <c r="D84" i="3"/>
  <c r="G84" i="3"/>
  <c r="C84" i="3"/>
  <c r="B84" i="3"/>
  <c r="H84" i="3"/>
  <c r="E84" i="3"/>
  <c r="G121" i="3"/>
  <c r="E121" i="3"/>
  <c r="D121" i="3"/>
  <c r="B121" i="3"/>
  <c r="C121" i="3"/>
  <c r="H121" i="3"/>
  <c r="F121" i="3"/>
  <c r="D130" i="3"/>
  <c r="B130" i="3"/>
  <c r="G130" i="3"/>
  <c r="E130" i="3"/>
  <c r="H130" i="3"/>
  <c r="F130" i="3"/>
  <c r="C130" i="3"/>
  <c r="B91" i="3"/>
  <c r="H91" i="3"/>
  <c r="G91" i="3"/>
  <c r="F91" i="3"/>
  <c r="E91" i="3"/>
  <c r="D91" i="3"/>
  <c r="C91" i="3"/>
  <c r="H45" i="3"/>
  <c r="G45" i="3"/>
  <c r="E45" i="3"/>
  <c r="C45" i="3"/>
  <c r="B45" i="3"/>
  <c r="F45" i="3"/>
  <c r="D45" i="3"/>
  <c r="F52" i="3"/>
  <c r="D52" i="3"/>
  <c r="C52" i="3"/>
  <c r="G52" i="3"/>
  <c r="E52" i="3"/>
  <c r="H52" i="3"/>
  <c r="B52" i="3"/>
  <c r="G41" i="3"/>
  <c r="E41" i="3"/>
  <c r="D41" i="3"/>
  <c r="H41" i="3"/>
  <c r="F41" i="3"/>
  <c r="C41" i="3"/>
  <c r="B41" i="3"/>
  <c r="E27" i="3"/>
  <c r="C27" i="3"/>
  <c r="B27" i="3"/>
  <c r="H27" i="3"/>
  <c r="G27" i="3"/>
  <c r="F27" i="3"/>
  <c r="D27" i="3"/>
  <c r="C25" i="3"/>
  <c r="H25" i="3"/>
  <c r="G25" i="3"/>
  <c r="E25" i="3"/>
  <c r="B25" i="3"/>
  <c r="F25" i="3"/>
  <c r="D25" i="3"/>
  <c r="C191" i="3"/>
  <c r="H191" i="3"/>
  <c r="G191" i="3"/>
  <c r="F191" i="3"/>
  <c r="E191" i="3"/>
  <c r="D191" i="3"/>
  <c r="B191" i="3"/>
  <c r="C203" i="3"/>
  <c r="H203" i="3"/>
  <c r="G203" i="3"/>
  <c r="F203" i="3"/>
  <c r="E203" i="3"/>
  <c r="D203" i="3"/>
  <c r="B203" i="3"/>
  <c r="C158" i="3"/>
  <c r="E158" i="3"/>
  <c r="D158" i="3"/>
  <c r="B158" i="3"/>
  <c r="H158" i="3"/>
  <c r="G158" i="3"/>
  <c r="F158" i="3"/>
  <c r="G207" i="3"/>
  <c r="D207" i="3"/>
  <c r="H207" i="3"/>
  <c r="F207" i="3"/>
  <c r="B207" i="3"/>
  <c r="E207" i="3"/>
  <c r="C207" i="3"/>
  <c r="C188" i="3"/>
  <c r="D188" i="3"/>
  <c r="B188" i="3"/>
  <c r="E188" i="3"/>
  <c r="G188" i="3"/>
  <c r="F188" i="3"/>
  <c r="H188" i="3"/>
  <c r="C117" i="3"/>
  <c r="F117" i="3"/>
  <c r="D117" i="3"/>
  <c r="E117" i="3"/>
  <c r="B117" i="3"/>
  <c r="H117" i="3"/>
  <c r="G117" i="3"/>
  <c r="H44" i="3"/>
  <c r="G44" i="3"/>
  <c r="F44" i="3"/>
  <c r="E44" i="3"/>
  <c r="D44" i="3"/>
  <c r="C44" i="3"/>
  <c r="B44" i="3"/>
  <c r="H157" i="3"/>
  <c r="F157" i="3"/>
  <c r="E157" i="3"/>
  <c r="D157" i="3"/>
  <c r="C157" i="3"/>
  <c r="G157" i="3"/>
  <c r="B157" i="3"/>
  <c r="H98" i="3"/>
  <c r="F98" i="3"/>
  <c r="G98" i="3"/>
  <c r="E98" i="3"/>
  <c r="C98" i="3"/>
  <c r="B98" i="3"/>
  <c r="D98" i="3"/>
  <c r="H54" i="3"/>
  <c r="F54" i="3"/>
  <c r="E54" i="3"/>
  <c r="G54" i="3"/>
  <c r="D54" i="3"/>
  <c r="B54" i="3"/>
  <c r="C54" i="3"/>
  <c r="E61" i="3"/>
  <c r="C61" i="3"/>
  <c r="B61" i="3"/>
  <c r="H61" i="3"/>
  <c r="F61" i="3"/>
  <c r="D61" i="3"/>
  <c r="G61" i="3"/>
  <c r="E15" i="3"/>
  <c r="C15" i="3"/>
  <c r="B15" i="3"/>
  <c r="G15" i="3"/>
  <c r="F15" i="3"/>
  <c r="H15" i="3"/>
  <c r="D15" i="3"/>
  <c r="H33" i="3"/>
  <c r="B33" i="3"/>
  <c r="F33" i="3"/>
  <c r="E33" i="3"/>
  <c r="C33" i="3"/>
  <c r="G33" i="3"/>
  <c r="D33" i="3"/>
  <c r="C49" i="3"/>
  <c r="B49" i="3"/>
  <c r="G49" i="3"/>
  <c r="F49" i="3"/>
  <c r="D49" i="3"/>
  <c r="H49" i="3"/>
  <c r="E49" i="3"/>
  <c r="C194" i="3"/>
  <c r="H194" i="3"/>
  <c r="G194" i="3"/>
  <c r="F194" i="3"/>
  <c r="E194" i="3"/>
  <c r="D194" i="3"/>
  <c r="B194" i="3"/>
  <c r="H160" i="3"/>
  <c r="G160" i="3"/>
  <c r="F160" i="3"/>
  <c r="E160" i="3"/>
  <c r="D160" i="3"/>
  <c r="C160" i="3"/>
  <c r="B160" i="3"/>
  <c r="C185" i="3"/>
  <c r="E185" i="3"/>
  <c r="D185" i="3"/>
  <c r="B185" i="3"/>
  <c r="F185" i="3"/>
  <c r="H185" i="3"/>
  <c r="G185" i="3"/>
  <c r="G159" i="3"/>
  <c r="D159" i="3"/>
  <c r="E159" i="3"/>
  <c r="C159" i="3"/>
  <c r="B159" i="3"/>
  <c r="H159" i="3"/>
  <c r="F159" i="3"/>
  <c r="C206" i="3"/>
  <c r="D206" i="3"/>
  <c r="B206" i="3"/>
  <c r="H206" i="3"/>
  <c r="G206" i="3"/>
  <c r="F206" i="3"/>
  <c r="E206" i="3"/>
  <c r="F132" i="3"/>
  <c r="D132" i="3"/>
  <c r="H132" i="3"/>
  <c r="G132" i="3"/>
  <c r="E132" i="3"/>
  <c r="C132" i="3"/>
  <c r="B132" i="3"/>
  <c r="H88" i="3"/>
  <c r="E88" i="3"/>
  <c r="C88" i="3"/>
  <c r="B88" i="3"/>
  <c r="D88" i="3"/>
  <c r="G88" i="3"/>
  <c r="F88" i="3"/>
  <c r="F34" i="3"/>
  <c r="E34" i="3"/>
  <c r="D34" i="3"/>
  <c r="C34" i="3"/>
  <c r="B34" i="3"/>
  <c r="H34" i="3"/>
  <c r="G34" i="3"/>
  <c r="B103" i="3"/>
  <c r="F103" i="3"/>
  <c r="E103" i="3"/>
  <c r="D103" i="3"/>
  <c r="C103" i="3"/>
  <c r="H103" i="3"/>
  <c r="G103" i="3"/>
  <c r="G210" i="3"/>
  <c r="D210" i="3"/>
  <c r="H210" i="3"/>
  <c r="F210" i="3"/>
  <c r="C210" i="3"/>
  <c r="B210" i="3"/>
  <c r="E210" i="3"/>
  <c r="D125" i="3"/>
  <c r="B125" i="3"/>
  <c r="C125" i="3"/>
  <c r="H125" i="3"/>
  <c r="G125" i="3"/>
  <c r="F125" i="3"/>
  <c r="E125" i="3"/>
  <c r="G87" i="3"/>
  <c r="B87" i="3"/>
  <c r="H87" i="3"/>
  <c r="F87" i="3"/>
  <c r="E87" i="3"/>
  <c r="C87" i="3"/>
  <c r="D87" i="3"/>
  <c r="H127" i="3"/>
  <c r="F127" i="3"/>
  <c r="E127" i="3"/>
  <c r="B127" i="3"/>
  <c r="G127" i="3"/>
  <c r="D127" i="3"/>
  <c r="C127" i="3"/>
  <c r="F68" i="3"/>
  <c r="G68" i="3"/>
  <c r="D68" i="3"/>
  <c r="C68" i="3"/>
  <c r="H68" i="3"/>
  <c r="E68" i="3"/>
  <c r="B68" i="3"/>
  <c r="G31" i="3"/>
  <c r="F31" i="3"/>
  <c r="E31" i="3"/>
  <c r="D31" i="3"/>
  <c r="C31" i="3"/>
  <c r="B31" i="3"/>
  <c r="H31" i="3"/>
  <c r="H18" i="3"/>
  <c r="F18" i="3"/>
  <c r="E18" i="3"/>
  <c r="D18" i="3"/>
  <c r="C18" i="3"/>
  <c r="B18" i="3"/>
  <c r="G18" i="3"/>
  <c r="B36" i="3"/>
  <c r="H36" i="3"/>
  <c r="F36" i="3"/>
  <c r="E36" i="3"/>
  <c r="C36" i="3"/>
  <c r="G36" i="3"/>
  <c r="D36" i="3"/>
  <c r="C60" i="3"/>
  <c r="H60" i="3"/>
  <c r="G60" i="3"/>
  <c r="F60" i="3"/>
  <c r="E60" i="3"/>
  <c r="B60" i="3"/>
  <c r="D60" i="3"/>
  <c r="H205" i="3"/>
  <c r="G205" i="3"/>
  <c r="F205" i="3"/>
  <c r="E205" i="3"/>
  <c r="D205" i="3"/>
  <c r="C205" i="3"/>
  <c r="B205" i="3"/>
  <c r="H184" i="3"/>
  <c r="F184" i="3"/>
  <c r="E184" i="3"/>
  <c r="D184" i="3"/>
  <c r="C184" i="3"/>
  <c r="G184" i="3"/>
  <c r="B184" i="3"/>
  <c r="C209" i="3"/>
  <c r="H209" i="3"/>
  <c r="G209" i="3"/>
  <c r="F209" i="3"/>
  <c r="E209" i="3"/>
  <c r="D209" i="3"/>
  <c r="B209" i="3"/>
  <c r="G168" i="3"/>
  <c r="D168" i="3"/>
  <c r="E168" i="3"/>
  <c r="C168" i="3"/>
  <c r="B168" i="3"/>
  <c r="H168" i="3"/>
  <c r="F168" i="3"/>
  <c r="H163" i="3"/>
  <c r="B163" i="3"/>
  <c r="G163" i="3"/>
  <c r="F163" i="3"/>
  <c r="E163" i="3"/>
  <c r="D163" i="3"/>
  <c r="C163" i="3"/>
  <c r="D118" i="3"/>
  <c r="B118" i="3"/>
  <c r="G118" i="3"/>
  <c r="E118" i="3"/>
  <c r="C118" i="3"/>
  <c r="H118" i="3"/>
  <c r="F118" i="3"/>
  <c r="B128" i="3"/>
  <c r="H128" i="3"/>
  <c r="G128" i="3"/>
  <c r="F128" i="3"/>
  <c r="E128" i="3"/>
  <c r="D128" i="3"/>
  <c r="C128" i="3"/>
  <c r="G140" i="3"/>
  <c r="F140" i="3"/>
  <c r="H140" i="3"/>
  <c r="E140" i="3"/>
  <c r="C140" i="3"/>
  <c r="D140" i="3"/>
  <c r="B140" i="3"/>
  <c r="F16" i="3"/>
  <c r="D16" i="3"/>
  <c r="C16" i="3"/>
  <c r="H16" i="3"/>
  <c r="E16" i="3"/>
  <c r="G16" i="3"/>
  <c r="B16" i="3"/>
  <c r="C182" i="3"/>
  <c r="H182" i="3"/>
  <c r="G182" i="3"/>
  <c r="F182" i="3"/>
  <c r="E182" i="3"/>
  <c r="D182" i="3"/>
  <c r="B182" i="3"/>
  <c r="E95" i="3"/>
  <c r="C95" i="3"/>
  <c r="B95" i="3"/>
  <c r="H95" i="3"/>
  <c r="G95" i="3"/>
  <c r="F95" i="3"/>
  <c r="D95" i="3"/>
  <c r="G99" i="3"/>
  <c r="B99" i="3"/>
  <c r="F99" i="3"/>
  <c r="E99" i="3"/>
  <c r="D99" i="3"/>
  <c r="C99" i="3"/>
  <c r="H99" i="3"/>
  <c r="H112" i="3"/>
  <c r="C112" i="3"/>
  <c r="G112" i="3"/>
  <c r="F112" i="3"/>
  <c r="E112" i="3"/>
  <c r="B112" i="3"/>
  <c r="D112" i="3"/>
  <c r="B104" i="3"/>
  <c r="E104" i="3"/>
  <c r="C104" i="3"/>
  <c r="H104" i="3"/>
  <c r="G104" i="3"/>
  <c r="D104" i="3"/>
  <c r="F104" i="3"/>
  <c r="G135" i="3"/>
  <c r="F135" i="3"/>
  <c r="E135" i="3"/>
  <c r="H135" i="3"/>
  <c r="D135" i="3"/>
  <c r="C135" i="3"/>
  <c r="B135" i="3"/>
  <c r="E138" i="3"/>
  <c r="C138" i="3"/>
  <c r="H138" i="3"/>
  <c r="F138" i="3"/>
  <c r="D138" i="3"/>
  <c r="G138" i="3"/>
  <c r="B138" i="3"/>
  <c r="F120" i="3"/>
  <c r="D120" i="3"/>
  <c r="H120" i="3"/>
  <c r="G120" i="3"/>
  <c r="E120" i="3"/>
  <c r="C120" i="3"/>
  <c r="B120" i="3"/>
  <c r="H136" i="3"/>
  <c r="C136" i="3"/>
  <c r="B136" i="3"/>
  <c r="F136" i="3"/>
  <c r="E136" i="3"/>
  <c r="G136" i="3"/>
  <c r="D136" i="3"/>
  <c r="G19" i="3"/>
  <c r="F19" i="3"/>
  <c r="E19" i="3"/>
  <c r="C19" i="3"/>
  <c r="H19" i="3"/>
  <c r="D19" i="3"/>
  <c r="B19" i="3"/>
  <c r="H57" i="3"/>
  <c r="G57" i="3"/>
  <c r="F57" i="3"/>
  <c r="E57" i="3"/>
  <c r="D57" i="3"/>
  <c r="B57" i="3"/>
  <c r="C57" i="3"/>
  <c r="H21" i="3"/>
  <c r="D21" i="3"/>
  <c r="C21" i="3"/>
  <c r="F21" i="3"/>
  <c r="E21" i="3"/>
  <c r="B21" i="3"/>
  <c r="G21" i="3"/>
  <c r="B64" i="3"/>
  <c r="H64" i="3"/>
  <c r="F64" i="3"/>
  <c r="E64" i="3"/>
  <c r="C64" i="3"/>
  <c r="D64" i="3"/>
  <c r="G64" i="3"/>
  <c r="G23" i="3"/>
  <c r="D23" i="3"/>
  <c r="C23" i="3"/>
  <c r="B23" i="3"/>
  <c r="H23" i="3"/>
  <c r="F23" i="3"/>
  <c r="E23" i="3"/>
  <c r="C164" i="3"/>
  <c r="H164" i="3"/>
  <c r="G164" i="3"/>
  <c r="F164" i="3"/>
  <c r="E164" i="3"/>
  <c r="D164" i="3"/>
  <c r="B164" i="3"/>
  <c r="H187" i="3"/>
  <c r="G187" i="3"/>
  <c r="F187" i="3"/>
  <c r="E187" i="3"/>
  <c r="D187" i="3"/>
  <c r="C187" i="3"/>
  <c r="B187" i="3"/>
  <c r="C212" i="3"/>
  <c r="E212" i="3"/>
  <c r="D212" i="3"/>
  <c r="B212" i="3"/>
  <c r="H212" i="3"/>
  <c r="G212" i="3"/>
  <c r="F212" i="3"/>
  <c r="G177" i="3"/>
  <c r="D177" i="3"/>
  <c r="E177" i="3"/>
  <c r="C177" i="3"/>
  <c r="B177" i="3"/>
  <c r="F177" i="3"/>
  <c r="H177" i="3"/>
  <c r="H172" i="3"/>
  <c r="B172" i="3"/>
  <c r="C172" i="3"/>
  <c r="G172" i="3"/>
  <c r="F172" i="3"/>
  <c r="E172" i="3"/>
  <c r="D172" i="3"/>
  <c r="H86" i="3"/>
  <c r="F86" i="3"/>
  <c r="E86" i="3"/>
  <c r="D86" i="3"/>
  <c r="C86" i="3"/>
  <c r="B86" i="3"/>
  <c r="G86" i="3"/>
  <c r="C37" i="3"/>
  <c r="F37" i="3"/>
  <c r="E37" i="3"/>
  <c r="D37" i="3"/>
  <c r="B37" i="3"/>
  <c r="G37" i="3"/>
  <c r="H37" i="3"/>
  <c r="H115" i="3"/>
  <c r="G115" i="3"/>
  <c r="D115" i="3"/>
  <c r="C115" i="3"/>
  <c r="B115" i="3"/>
  <c r="F115" i="3"/>
  <c r="E115" i="3"/>
  <c r="E133" i="3"/>
  <c r="H133" i="3"/>
  <c r="F133" i="3"/>
  <c r="C133" i="3"/>
  <c r="B133" i="3"/>
  <c r="D133" i="3"/>
  <c r="G133" i="3"/>
  <c r="D106" i="3"/>
  <c r="B106" i="3"/>
  <c r="G106" i="3"/>
  <c r="F106" i="3"/>
  <c r="H106" i="3"/>
  <c r="E106" i="3"/>
  <c r="C106" i="3"/>
  <c r="G97" i="3"/>
  <c r="E97" i="3"/>
  <c r="H97" i="3"/>
  <c r="D97" i="3"/>
  <c r="C97" i="3"/>
  <c r="F97" i="3"/>
  <c r="B97" i="3"/>
  <c r="B92" i="3"/>
  <c r="G92" i="3"/>
  <c r="E92" i="3"/>
  <c r="C92" i="3"/>
  <c r="F92" i="3"/>
  <c r="D92" i="3"/>
  <c r="H92" i="3"/>
  <c r="H124" i="3"/>
  <c r="G124" i="3"/>
  <c r="F124" i="3"/>
  <c r="E124" i="3"/>
  <c r="D124" i="3"/>
  <c r="C124" i="3"/>
  <c r="B124" i="3"/>
  <c r="H141" i="3"/>
  <c r="F141" i="3"/>
  <c r="E141" i="3"/>
  <c r="G141" i="3"/>
  <c r="D141" i="3"/>
  <c r="C141" i="3"/>
  <c r="B141" i="3"/>
  <c r="E1008" i="4"/>
  <c r="E3" i="6" s="1"/>
  <c r="D1008" i="4"/>
  <c r="C1008" i="4"/>
  <c r="F1008" i="4"/>
  <c r="B1008" i="4"/>
  <c r="B24" i="3"/>
  <c r="D24" i="3"/>
  <c r="C24" i="3"/>
  <c r="H24" i="3"/>
  <c r="F24" i="3"/>
  <c r="G24" i="3"/>
  <c r="E24" i="3"/>
  <c r="F28" i="3"/>
  <c r="D28" i="3"/>
  <c r="C28" i="3"/>
  <c r="H28" i="3"/>
  <c r="G28" i="3"/>
  <c r="B28" i="3"/>
  <c r="E28" i="3"/>
  <c r="G53" i="3"/>
  <c r="E53" i="3"/>
  <c r="D53" i="3"/>
  <c r="F53" i="3"/>
  <c r="C53" i="3"/>
  <c r="B53" i="3"/>
  <c r="H53" i="3"/>
  <c r="B72" i="3"/>
  <c r="H72" i="3"/>
  <c r="F72" i="3"/>
  <c r="E72" i="3"/>
  <c r="C72" i="3"/>
  <c r="G72" i="3"/>
  <c r="D72" i="3"/>
  <c r="H35" i="3"/>
  <c r="G35" i="3"/>
  <c r="F35" i="3"/>
  <c r="D35" i="3"/>
  <c r="B35" i="3"/>
  <c r="E35" i="3"/>
  <c r="C35" i="3"/>
  <c r="G162" i="3"/>
  <c r="D162" i="3"/>
  <c r="H162" i="3"/>
  <c r="F162" i="3"/>
  <c r="E162" i="3"/>
  <c r="C162" i="3"/>
  <c r="B162" i="3"/>
  <c r="H211" i="3"/>
  <c r="F211" i="3"/>
  <c r="E211" i="3"/>
  <c r="D211" i="3"/>
  <c r="C211" i="3"/>
  <c r="G211" i="3"/>
  <c r="B211" i="3"/>
  <c r="H166" i="3"/>
  <c r="F166" i="3"/>
  <c r="E166" i="3"/>
  <c r="D166" i="3"/>
  <c r="C166" i="3"/>
  <c r="G166" i="3"/>
  <c r="B166" i="3"/>
  <c r="G186" i="3"/>
  <c r="D186" i="3"/>
  <c r="E186" i="3"/>
  <c r="C186" i="3"/>
  <c r="B186" i="3"/>
  <c r="H186" i="3"/>
  <c r="F186" i="3"/>
  <c r="H181" i="3"/>
  <c r="B181" i="3"/>
  <c r="G181" i="3"/>
  <c r="F181" i="3"/>
  <c r="E181" i="3"/>
  <c r="D181" i="3"/>
  <c r="C181" i="3"/>
  <c r="C143" i="3"/>
  <c r="B143" i="3"/>
  <c r="H143" i="3"/>
  <c r="F143" i="3"/>
  <c r="D143" i="3"/>
  <c r="G143" i="3"/>
  <c r="E143" i="3"/>
  <c r="G123" i="3"/>
  <c r="F123" i="3"/>
  <c r="E123" i="3"/>
  <c r="B123" i="3"/>
  <c r="H123" i="3"/>
  <c r="D123" i="3"/>
  <c r="C123" i="3"/>
  <c r="H202" i="3"/>
  <c r="F202" i="3"/>
  <c r="E202" i="3"/>
  <c r="D202" i="3"/>
  <c r="C202" i="3"/>
  <c r="G202" i="3"/>
  <c r="B202" i="3"/>
  <c r="D94" i="3"/>
  <c r="B94" i="3"/>
  <c r="H94" i="3"/>
  <c r="G94" i="3"/>
  <c r="E94" i="3"/>
  <c r="C94" i="3"/>
  <c r="F94" i="3"/>
  <c r="H110" i="3"/>
  <c r="F110" i="3"/>
  <c r="E110" i="3"/>
  <c r="D110" i="3"/>
  <c r="G110" i="3"/>
  <c r="C110" i="3"/>
  <c r="B110" i="3"/>
  <c r="H101" i="3"/>
  <c r="F101" i="3"/>
  <c r="D101" i="3"/>
  <c r="C101" i="3"/>
  <c r="G101" i="3"/>
  <c r="E101" i="3"/>
  <c r="B101" i="3"/>
  <c r="G109" i="3"/>
  <c r="E109" i="3"/>
  <c r="H109" i="3"/>
  <c r="D109" i="3"/>
  <c r="B109" i="3"/>
  <c r="F109" i="3"/>
  <c r="C109" i="3"/>
  <c r="G139" i="3"/>
  <c r="E139" i="3"/>
  <c r="D139" i="3"/>
  <c r="H139" i="3"/>
  <c r="F139" i="3"/>
  <c r="B139" i="3"/>
  <c r="C139" i="3"/>
  <c r="G55" i="3"/>
  <c r="F55" i="3"/>
  <c r="H55" i="3"/>
  <c r="D55" i="3"/>
  <c r="C55" i="3"/>
  <c r="E55" i="3"/>
  <c r="B55" i="3"/>
  <c r="H58" i="3"/>
  <c r="F58" i="3"/>
  <c r="D58" i="3"/>
  <c r="C58" i="3"/>
  <c r="G58" i="3"/>
  <c r="E58" i="3"/>
  <c r="B58" i="3"/>
  <c r="H56" i="3"/>
  <c r="G56" i="3"/>
  <c r="D56" i="3"/>
  <c r="C56" i="3"/>
  <c r="B56" i="3"/>
  <c r="F56" i="3"/>
  <c r="E56" i="3"/>
  <c r="D14" i="3"/>
  <c r="B14" i="3"/>
  <c r="G14" i="3"/>
  <c r="H14" i="3"/>
  <c r="C14" i="3"/>
  <c r="E14" i="3"/>
  <c r="F14" i="3"/>
  <c r="G47" i="3"/>
  <c r="F47" i="3"/>
  <c r="E47" i="3"/>
  <c r="D47" i="3"/>
  <c r="C47" i="3"/>
  <c r="H47" i="3"/>
  <c r="B47" i="3"/>
  <c r="G165" i="3"/>
  <c r="D165" i="3"/>
  <c r="H165" i="3"/>
  <c r="F165" i="3"/>
  <c r="E165" i="3"/>
  <c r="C165" i="3"/>
  <c r="B165" i="3"/>
  <c r="H214" i="3"/>
  <c r="G214" i="3"/>
  <c r="F214" i="3"/>
  <c r="E214" i="3"/>
  <c r="D214" i="3"/>
  <c r="C214" i="3"/>
  <c r="B214" i="3"/>
  <c r="H169" i="3"/>
  <c r="G169" i="3"/>
  <c r="C169" i="3"/>
  <c r="B169" i="3"/>
  <c r="F169" i="3"/>
  <c r="E169" i="3"/>
  <c r="D169" i="3"/>
  <c r="G195" i="3"/>
  <c r="D195" i="3"/>
  <c r="E195" i="3"/>
  <c r="C195" i="3"/>
  <c r="B195" i="3"/>
  <c r="H195" i="3"/>
  <c r="F195" i="3"/>
  <c r="H190" i="3"/>
  <c r="B190" i="3"/>
  <c r="G190" i="3"/>
  <c r="F190" i="3"/>
  <c r="E190" i="3"/>
  <c r="D190" i="3"/>
  <c r="C190" i="3"/>
  <c r="H30" i="3"/>
  <c r="F30" i="3"/>
  <c r="E30" i="3"/>
  <c r="G30" i="3"/>
  <c r="D30" i="3"/>
  <c r="C30" i="3"/>
  <c r="B30" i="3"/>
  <c r="E131" i="3"/>
  <c r="C131" i="3"/>
  <c r="H131" i="3"/>
  <c r="F131" i="3"/>
  <c r="D131" i="3"/>
  <c r="G131" i="3"/>
  <c r="B131" i="3"/>
  <c r="H22" i="3"/>
  <c r="G22" i="3"/>
  <c r="E22" i="3"/>
  <c r="C22" i="3"/>
  <c r="F22" i="3"/>
  <c r="D22" i="3"/>
  <c r="B22" i="3"/>
  <c r="G29" i="3"/>
  <c r="E29" i="3"/>
  <c r="D29" i="3"/>
  <c r="F29" i="3"/>
  <c r="B29" i="3"/>
  <c r="C29" i="3"/>
  <c r="H29" i="3"/>
  <c r="G62" i="3"/>
  <c r="E62" i="3"/>
  <c r="D62" i="3"/>
  <c r="F62" i="3"/>
  <c r="C62" i="3"/>
  <c r="B62" i="3"/>
  <c r="H62" i="3"/>
  <c r="D26" i="3"/>
  <c r="B26" i="3"/>
  <c r="G26" i="3"/>
  <c r="C26" i="3"/>
  <c r="F26" i="3"/>
  <c r="E26" i="3"/>
  <c r="H26" i="3"/>
  <c r="D59" i="3"/>
  <c r="C59" i="3"/>
  <c r="B59" i="3"/>
  <c r="H59" i="3"/>
  <c r="G59" i="3"/>
  <c r="E59" i="3"/>
  <c r="F59" i="3"/>
  <c r="G189" i="3"/>
  <c r="D189" i="3"/>
  <c r="H189" i="3"/>
  <c r="F189" i="3"/>
  <c r="E189" i="3"/>
  <c r="C189" i="3"/>
  <c r="B189" i="3"/>
  <c r="G171" i="3"/>
  <c r="D171" i="3"/>
  <c r="H171" i="3"/>
  <c r="F171" i="3"/>
  <c r="E171" i="3"/>
  <c r="C171" i="3"/>
  <c r="B171" i="3"/>
  <c r="H193" i="3"/>
  <c r="F193" i="3"/>
  <c r="E193" i="3"/>
  <c r="D193" i="3"/>
  <c r="C193" i="3"/>
  <c r="G193" i="3"/>
  <c r="B193" i="3"/>
  <c r="G204" i="3"/>
  <c r="D204" i="3"/>
  <c r="E204" i="3"/>
  <c r="C204" i="3"/>
  <c r="B204" i="3"/>
  <c r="F204" i="3"/>
  <c r="H204" i="3"/>
  <c r="H199" i="3"/>
  <c r="B199" i="3"/>
  <c r="C199" i="3"/>
  <c r="G199" i="3"/>
  <c r="E199" i="3"/>
  <c r="D199" i="3"/>
  <c r="F199" i="3"/>
  <c r="E39" i="3"/>
  <c r="C39" i="3"/>
  <c r="B39" i="3"/>
  <c r="H39" i="3"/>
  <c r="F39" i="3"/>
  <c r="D39" i="3"/>
  <c r="G39" i="3"/>
  <c r="C197" i="3"/>
  <c r="D197" i="3"/>
  <c r="B197" i="3"/>
  <c r="H197" i="3"/>
  <c r="G197" i="3"/>
  <c r="F197" i="3"/>
  <c r="E197" i="3"/>
  <c r="F108" i="3"/>
  <c r="D108" i="3"/>
  <c r="C108" i="3"/>
  <c r="H108" i="3"/>
  <c r="G108" i="3"/>
  <c r="B108" i="3"/>
  <c r="E108" i="3"/>
  <c r="F1007" i="4"/>
  <c r="E1007" i="4"/>
  <c r="E2" i="6" s="1"/>
  <c r="C1007" i="4"/>
  <c r="D1007" i="4"/>
  <c r="B1007" i="4"/>
  <c r="G114" i="3"/>
  <c r="E114" i="3"/>
  <c r="D114" i="3"/>
  <c r="H114" i="3"/>
  <c r="F114" i="3"/>
  <c r="C114" i="3"/>
  <c r="B114" i="3"/>
  <c r="E107" i="3"/>
  <c r="C107" i="3"/>
  <c r="F107" i="3"/>
  <c r="D107" i="3"/>
  <c r="B107" i="3"/>
  <c r="H107" i="3"/>
  <c r="G107" i="3"/>
  <c r="F113" i="3"/>
  <c r="D113" i="3"/>
  <c r="B113" i="3"/>
  <c r="E113" i="3"/>
  <c r="C113" i="3"/>
  <c r="H113" i="3"/>
  <c r="G113" i="3"/>
  <c r="C93" i="3"/>
  <c r="H93" i="3"/>
  <c r="F93" i="3"/>
  <c r="E93" i="3"/>
  <c r="G93" i="3"/>
  <c r="D93" i="3"/>
  <c r="B93" i="3"/>
  <c r="G85" i="3"/>
  <c r="E85" i="3"/>
  <c r="H85" i="3"/>
  <c r="F85" i="3"/>
  <c r="C85" i="3"/>
  <c r="B85" i="3"/>
  <c r="D85" i="3"/>
  <c r="B116" i="3"/>
  <c r="C116" i="3"/>
  <c r="H116" i="3"/>
  <c r="G116" i="3"/>
  <c r="F116" i="3"/>
  <c r="E116" i="3"/>
  <c r="D116" i="3"/>
  <c r="G111" i="3"/>
  <c r="H111" i="3"/>
  <c r="D111" i="3"/>
  <c r="C111" i="3"/>
  <c r="B111" i="3"/>
  <c r="F111" i="3"/>
  <c r="E111" i="3"/>
  <c r="F134" i="3"/>
  <c r="H134" i="3"/>
  <c r="G134" i="3"/>
  <c r="D134" i="3"/>
  <c r="B134" i="3"/>
  <c r="E134" i="3"/>
  <c r="C134" i="3"/>
  <c r="C105" i="3"/>
  <c r="H105" i="3"/>
  <c r="F105" i="3"/>
  <c r="D105" i="3"/>
  <c r="B105" i="3"/>
  <c r="G105" i="3"/>
  <c r="E105" i="3"/>
  <c r="C1009" i="4"/>
  <c r="F1009" i="4"/>
  <c r="E1009" i="4"/>
  <c r="E4" i="6" s="1"/>
  <c r="D1009" i="4"/>
  <c r="B1009" i="4"/>
  <c r="E51" i="3"/>
  <c r="C51" i="3"/>
  <c r="B51" i="3"/>
  <c r="H51" i="3"/>
  <c r="G51" i="3"/>
  <c r="D51" i="3"/>
  <c r="F51" i="3"/>
  <c r="H32" i="3"/>
  <c r="G32" i="3"/>
  <c r="F32" i="3"/>
  <c r="D32" i="3"/>
  <c r="B32" i="3"/>
  <c r="E32" i="3"/>
  <c r="C32" i="3"/>
  <c r="H70" i="3"/>
  <c r="G70" i="3"/>
  <c r="D70" i="3"/>
  <c r="C70" i="3"/>
  <c r="B70" i="3"/>
  <c r="F70" i="3"/>
  <c r="E70" i="3"/>
  <c r="D38" i="3"/>
  <c r="B38" i="3"/>
  <c r="H38" i="3"/>
  <c r="G38" i="3"/>
  <c r="F38" i="3"/>
  <c r="C38" i="3"/>
  <c r="E38" i="3"/>
  <c r="G63" i="3"/>
  <c r="F63" i="3"/>
  <c r="H63" i="3"/>
  <c r="E63" i="3"/>
  <c r="C63" i="3"/>
  <c r="D63" i="3"/>
  <c r="B63" i="3"/>
  <c r="G192" i="3"/>
  <c r="D192" i="3"/>
  <c r="H192" i="3"/>
  <c r="F192" i="3"/>
  <c r="E192" i="3"/>
  <c r="C192" i="3"/>
  <c r="B192" i="3"/>
  <c r="G174" i="3"/>
  <c r="D174" i="3"/>
  <c r="F174" i="3"/>
  <c r="E174" i="3"/>
  <c r="C174" i="3"/>
  <c r="B174" i="3"/>
  <c r="H174" i="3"/>
  <c r="H196" i="3"/>
  <c r="G196" i="3"/>
  <c r="C196" i="3"/>
  <c r="B196" i="3"/>
  <c r="D196" i="3"/>
  <c r="F196" i="3"/>
  <c r="E196" i="3"/>
  <c r="G213" i="3"/>
  <c r="D213" i="3"/>
  <c r="E213" i="3"/>
  <c r="C213" i="3"/>
  <c r="B213" i="3"/>
  <c r="H213" i="3"/>
  <c r="F213" i="3"/>
  <c r="H208" i="3"/>
  <c r="B208" i="3"/>
  <c r="G208" i="3"/>
  <c r="F208" i="3"/>
  <c r="E208" i="3"/>
  <c r="D208" i="3"/>
  <c r="C208" i="3"/>
  <c r="D10" i="3" l="1"/>
  <c r="D78" i="3"/>
  <c r="D150" i="3"/>
  <c r="D5" i="3"/>
  <c r="D149" i="3"/>
  <c r="D151" i="3"/>
  <c r="D81" i="3"/>
  <c r="D152" i="3"/>
  <c r="D147" i="3"/>
  <c r="E147" i="3" s="1"/>
  <c r="D76" i="3"/>
  <c r="D80" i="3"/>
  <c r="D77" i="3"/>
  <c r="D7" i="3"/>
  <c r="D79" i="3"/>
  <c r="D9" i="3"/>
  <c r="D6" i="3"/>
  <c r="D148" i="3"/>
  <c r="D8" i="3"/>
  <c r="E76" i="3" l="1"/>
  <c r="E9" i="3"/>
  <c r="E79" i="3"/>
  <c r="E152" i="3"/>
  <c r="E81" i="3"/>
  <c r="E77" i="3"/>
  <c r="E8" i="3"/>
  <c r="E151" i="3"/>
  <c r="E80" i="3"/>
  <c r="E148" i="3"/>
  <c r="E149" i="3"/>
  <c r="E6" i="3"/>
  <c r="E5" i="3"/>
  <c r="E150" i="3"/>
  <c r="E78" i="3"/>
  <c r="E7" i="3"/>
  <c r="E10" i="3"/>
</calcChain>
</file>

<file path=xl/sharedStrings.xml><?xml version="1.0" encoding="utf-8"?>
<sst xmlns="http://schemas.openxmlformats.org/spreadsheetml/2006/main" count="454" uniqueCount="207">
  <si>
    <t>Source des données</t>
  </si>
  <si>
    <t>repli sur RAW embarqué (copie figée du HTML)</t>
  </si>
  <si>
    <t>Total RAW (formule)</t>
  </si>
  <si>
    <t>Statistiques de référence "DB"</t>
  </si>
  <si>
    <t>(figées, "hardcoded from Excel" — utilisées UNIQUEMENT par KPI, jamais par le nettoyage)</t>
  </si>
  <si>
    <t>Catégorie</t>
  </si>
  <si>
    <t>n</t>
  </si>
  <si>
    <t>Durée (mois) — moy</t>
  </si>
  <si>
    <t>Effort (mxy) — moy</t>
  </si>
  <si>
    <t>Révisions (nb) — moy</t>
  </si>
  <si>
    <t>Coût (k€) — moy</t>
  </si>
  <si>
    <t>Durée (mois) — ét</t>
  </si>
  <si>
    <t>Effort (mxy) — ét</t>
  </si>
  <si>
    <t>Révisions (nb) — ét</t>
  </si>
  <si>
    <t>Coût (k€) — ét</t>
  </si>
  <si>
    <t>1st in family</t>
  </si>
  <si>
    <t>Innovative</t>
  </si>
  <si>
    <t>Follower</t>
  </si>
  <si>
    <t>Ces stats DB sont distinctes des stats nettoyées en direct (onglet History) — même distinction que le HTML (DB vs getBy()/DB_DYN).</t>
  </si>
  <si>
    <t>id</t>
  </si>
  <si>
    <t>complexité (brute)</t>
  </si>
  <si>
    <t>durée (mois)</t>
  </si>
  <si>
    <t>complexité (normalisée)</t>
  </si>
  <si>
    <t>durée si positive</t>
  </si>
  <si>
    <t>nettoyée (globale)</t>
  </si>
  <si>
    <t>nettoyée — 1st in family</t>
  </si>
  <si>
    <t>nettoyée — Innovative</t>
  </si>
  <si>
    <t>nettoyée — Follower</t>
  </si>
  <si>
    <t>follower</t>
  </si>
  <si>
    <t>innovative</t>
  </si>
  <si>
    <t>Seuil IQR (k)</t>
  </si>
  <si>
    <t>Valeur par défaut du dashboard (k=2.5, PAS 1.5 malgré le texte narratif affiché) — modifiable ici, recalcule tout l'onglet. Nettoyage GLOBAL sur les 151 durées positives, pas par classe (contrairement à Prévision logistique/MEDFRET).</t>
  </si>
  <si>
    <t>n (durées positives)</t>
  </si>
  <si>
    <t>Q1 (rang, 0-indexé comme le JS)</t>
  </si>
  <si>
    <t>Q3 (rang)</t>
  </si>
  <si>
    <t>IQR</t>
  </si>
  <si>
    <t>Borne haute</t>
  </si>
  <si>
    <t>Borne basse</t>
  </si>
  <si>
    <t>Moyenne</t>
  </si>
  <si>
    <t>Écart-type</t>
  </si>
  <si>
    <t>Médiane</t>
  </si>
  <si>
    <t>Min</t>
  </si>
  <si>
    <t>Max</t>
  </si>
  <si>
    <t>Spread (ét/moy)</t>
  </si>
  <si>
    <t>Marge (±)</t>
  </si>
  <si>
    <t>P68</t>
  </si>
  <si>
    <t>P95</t>
  </si>
  <si>
    <t>P99</t>
  </si>
  <si>
    <t>Paramètres des 6 lois calculés en formules FERMÉES (méthode des moments) à partir des statistiques nettoyées de l'onglet History — vivants (pas des valeurs figées), contrairement à MEDFRET où seul le fichier source externe avait ces paramètres (via Solver, non reproductible). Grille CDF à 60 points (comme fitDists(), JS).</t>
  </si>
  <si>
    <t>Catégorie : 1st in family</t>
  </si>
  <si>
    <t>Loi</t>
  </si>
  <si>
    <t>Param 1</t>
  </si>
  <si>
    <t>Param 2</t>
  </si>
  <si>
    <t>SSE (vivant)</t>
  </si>
  <si>
    <t>Meilleur (HTML, vivant) ?</t>
  </si>
  <si>
    <t>Gaussian</t>
  </si>
  <si>
    <t>Log-Normal</t>
  </si>
  <si>
    <t>Weibull</t>
  </si>
  <si>
    <t>Gamma</t>
  </si>
  <si>
    <t>Poisson</t>
  </si>
  <si>
    <t>Exponential</t>
  </si>
  <si>
    <t>X (mois)</t>
  </si>
  <si>
    <t>Empirique</t>
  </si>
  <si>
    <t>Catégorie : Innovative</t>
  </si>
  <si>
    <t>Catégorie : Follower</t>
  </si>
  <si>
    <t>Référence figée (XLS_ERRORS / XLS_BEST / XLS_VALID, HTML) — non recalculée</t>
  </si>
  <si>
    <t>MSE Gaussian</t>
  </si>
  <si>
    <t>MSE Log-Normal</t>
  </si>
  <si>
    <t>MSE Weibull</t>
  </si>
  <si>
    <t>MSE Gamma</t>
  </si>
  <si>
    <t>MSE Poisson</t>
  </si>
  <si>
    <t>MSE Exponential</t>
  </si>
  <si>
    <t>Meilleur (Excel, réf.)</t>
  </si>
  <si>
    <t>Corrélation</t>
  </si>
  <si>
    <t>Chi²</t>
  </si>
  <si>
    <t>Cp</t>
  </si>
  <si>
    <t>Cpk</t>
  </si>
  <si>
    <t>Valeurs manquantes (Follower, 5 lois sur 6) : déjà absentes (null) dans XLS_ERRORS côté JS — pas un trou introduit ici.</t>
  </si>
  <si>
    <t>1000 tirages/classe via RAND() + transformée Box-Muller, mu/sig = stats nettoyées EN DIRECT de History (pas DB — comme monteCarlo()/renderMC() du JS). Le JS lui-même utilise Math.random() SANS seed fixe : non reproductible d'un rechargement à l'autre côté HTML aussi — RAND() ici a la même caractéristique, ce n'est pas une divergence à documenter (contrairement à MEDFRET).</t>
  </si>
  <si>
    <t>1st in family — U1</t>
  </si>
  <si>
    <t>U2</t>
  </si>
  <si>
    <t>Z (Box-Muller)</t>
  </si>
  <si>
    <t>Tirage (mois)</t>
  </si>
  <si>
    <t>Innovative — U1</t>
  </si>
  <si>
    <t>Follower — U1</t>
  </si>
  <si>
    <t>Synthèse</t>
  </si>
  <si>
    <t>Moyenne tirages</t>
  </si>
  <si>
    <t>Écart-type tirages</t>
  </si>
  <si>
    <t>P20</t>
  </si>
  <si>
    <t>P50 (médiane)</t>
  </si>
  <si>
    <t>P80</t>
  </si>
  <si>
    <t>Probabilité de succès par métrique = NORMDIST(cible, DB[classe].moy, DB[classe].ét, VRAI) — utilise la référence FIXE 'DB' (Overview), pas les stats nettoyées en direct de History. Probabilité globale = MIN des 4 métriques (pas une moyenne), comme calcProb()/updateKPI() (JS). Valeurs cibles Pluto croisées avec TnS_PLUTO_PROJECT_3-3_POC.xlsx.</t>
  </si>
  <si>
    <t>Projet cible</t>
  </si>
  <si>
    <t>Pluto</t>
  </si>
  <si>
    <t>Complexité</t>
  </si>
  <si>
    <t>Durée cible (années)</t>
  </si>
  <si>
    <t>Durée cible (mois, formule)</t>
  </si>
  <si>
    <t>Effort cible (mxy)</t>
  </si>
  <si>
    <t>Révisions cible (nb)</t>
  </si>
  <si>
    <t>Coût cible (k€)</t>
  </si>
  <si>
    <t>Cible de succès (%)</t>
  </si>
  <si>
    <t>Métrique</t>
  </si>
  <si>
    <t>Cible</t>
  </si>
  <si>
    <t>DB[Innovative] moyenne</t>
  </si>
  <si>
    <t>DB[Innovative] écart-type</t>
  </si>
  <si>
    <t>Probabilité (%, vivant)</t>
  </si>
  <si>
    <t>Durée (mois)</t>
  </si>
  <si>
    <t>Effort (mxy)</t>
  </si>
  <si>
    <t>Révisions (nb)</t>
  </si>
  <si>
    <t>Coût (k€)</t>
  </si>
  <si>
    <t>Probabilité globale (MIN des 4, vivant)</t>
  </si>
  <si>
    <t>Cible (%)</t>
  </si>
  <si>
    <t>Statut</t>
  </si>
  <si>
    <t>n (nettoyé)</t>
  </si>
  <si>
    <t>Moyenne (mois)</t>
  </si>
  <si>
    <t>Écart-type (mois)</t>
  </si>
  <si>
    <t>Monte Carlo médiane (mois)</t>
  </si>
  <si>
    <t>KPI — Projet cible</t>
  </si>
  <si>
    <t>Probabilité globale (%, vivant)</t>
  </si>
  <si>
    <t>Synthèse — toutes les valeurs référencent les autres onglets (aucune valeur recopiée en dur).</t>
  </si>
  <si>
    <t>Comparaison de 2 étapes (jalons PLATFORM_STAGES) — logique simple de delta, comme updateTechno() (JS).</t>
  </si>
  <si>
    <t>Jalon</t>
  </si>
  <si>
    <t>Slot</t>
  </si>
  <si>
    <t>Start</t>
  </si>
  <si>
    <t>Simulation</t>
  </si>
  <si>
    <t>Test Vehicle</t>
  </si>
  <si>
    <t>Prototypes</t>
  </si>
  <si>
    <t>Samples</t>
  </si>
  <si>
    <t>Pre-Production</t>
  </si>
  <si>
    <t>Production</t>
  </si>
  <si>
    <t>Étape actuelle (slot, modifiable)</t>
  </si>
  <si>
    <t>Étape requise (slot, modifiable)</t>
  </si>
  <si>
    <t>Écart (trimestres, vivant)</t>
  </si>
  <si>
    <t>total = LOAD_ABC + LOAD_PLUTO décalé + LOAD_DE ; util = total/HC_BASE ; charge max = HC_BASE×1,10 (MAX_UTIL) ; HC supplémentaire = ARRONDI.SUP((total-max)/1,10;0) si dépassement — comme computeLoading() (JS). LOAD_ABC/LOAD_PLUTO/LOAD_DE : valeurs de référence, mêmes sources que build.py (à resynchroniser manuellement si celui-ci est relancé).</t>
  </si>
  <si>
    <t>Trimestre</t>
  </si>
  <si>
    <t>3Q25</t>
  </si>
  <si>
    <t>4Q25</t>
  </si>
  <si>
    <t>1Q26</t>
  </si>
  <si>
    <t>2Q26</t>
  </si>
  <si>
    <t>3Q26</t>
  </si>
  <si>
    <t>4Q26</t>
  </si>
  <si>
    <t>1Q27</t>
  </si>
  <si>
    <t>2Q27</t>
  </si>
  <si>
    <t>3Q27</t>
  </si>
  <si>
    <t>4Q27</t>
  </si>
  <si>
    <t>1Q28</t>
  </si>
  <si>
    <t>2Q28</t>
  </si>
  <si>
    <t>HC_BASE</t>
  </si>
  <si>
    <t>LOAD_ABC (référence)</t>
  </si>
  <si>
    <t>LOAD_DE (référence)</t>
  </si>
  <si>
    <t>LOAD_PLUTO (référence, non décalé)</t>
  </si>
  <si>
    <t>Décalage Pluto (plutoSodIdx, modifiable)</t>
  </si>
  <si>
    <t>shift = plutoSodIdx - 2</t>
  </si>
  <si>
    <t>LOAD_PLUTO décalé (vivant)</t>
  </si>
  <si>
    <t>Total (vivant)</t>
  </si>
  <si>
    <t>Charge max (HC×1,10)</t>
  </si>
  <si>
    <t>Utilisation (vivant)</t>
  </si>
  <si>
    <t>HC supplémentaire (vivant)</t>
  </si>
  <si>
    <t>HC final (vivant)</t>
  </si>
  <si>
    <t>Surchargé ? (&gt;110%)</t>
  </si>
  <si>
    <t>Scan des 8 premiers trimestres (3Q25→2Q27) pour le premier décalage Pluto sans dépassement 110%, comme findOptimalSoD() (JS) — vivant. Le reste de l'onglet HTML (cartes d'info, tableau de synthèse) mélange valeurs vivantes et texte codé en dur constaté dans le JS lui-même (ex. "KPI success 80% / 29% (current)") — non recalculé ici, documenté comme référence, pas une omission.</t>
  </si>
  <si>
    <t>Scénario (plutoSodIdx)</t>
  </si>
  <si>
    <t>Trimestre SoD</t>
  </si>
  <si>
    <t>Surchargé ?</t>
  </si>
  <si>
    <t>SoD recommandé (premier sans dépassement, vivant)</t>
  </si>
  <si>
    <t>Terme</t>
  </si>
  <si>
    <t>Définition</t>
  </si>
  <si>
    <t>Predictive planning</t>
  </si>
  <si>
    <t>Use of historical data and models to estimate future project outcomes.</t>
  </si>
  <si>
    <t>Probability of success</t>
  </si>
  <si>
    <t>Estimated likelihood a project will meet its objectives under defined conditions.</t>
  </si>
  <si>
    <t>Delay risk</t>
  </si>
  <si>
    <t>Probability a project will finish later than planned.</t>
  </si>
  <si>
    <t>Complexity</t>
  </si>
  <si>
    <t>Project class: 1st in family, innovative, or follower.</t>
  </si>
  <si>
    <t>Highest novelty, greatest uncertainty.</t>
  </si>
  <si>
    <t>Moderate novelty and uncertainty.</t>
  </si>
  <si>
    <t>Reuses known approaches, lower uncertainty.</t>
  </si>
  <si>
    <t>Outlier</t>
  </si>
  <si>
    <t>An unusually high or low observation that may distort modeling.</t>
  </si>
  <si>
    <t>Interquartile range; robust method for defining outlier limits.</t>
  </si>
  <si>
    <t>Gaussian model</t>
  </si>
  <si>
    <t>Normal distribution baseline for forecasting duration.</t>
  </si>
  <si>
    <t>Log-Normal model</t>
  </si>
  <si>
    <t>Fits right-skewed duration data. Best model for 1st in Family per Excel.</t>
  </si>
  <si>
    <t>Weibull model</t>
  </si>
  <si>
    <t>Flexible distribution. Best model for Innovative per Excel.</t>
  </si>
  <si>
    <t>Gamma model</t>
  </si>
  <si>
    <t>Flexible right-skewed distribution for time and cost.</t>
  </si>
  <si>
    <t>Histogram fit error</t>
  </si>
  <si>
    <t>How far a model deviates from observed history (CDF MSE).</t>
  </si>
  <si>
    <t>Pearson correlation</t>
  </si>
  <si>
    <t>Measures linear fit between model CDF and empirical CDF. Target &gt; 0.99.</t>
  </si>
  <si>
    <t>Chi-squared test</t>
  </si>
  <si>
    <t>Tests goodness of fit. Value near 1.0 = very good fit.</t>
  </si>
  <si>
    <t>Cp / Cpk</t>
  </si>
  <si>
    <t>Process capability indices. Cp=centering, Cpk=dispersion. Target &gt; 1.33.</t>
  </si>
  <si>
    <t>Margin of error</t>
  </si>
  <si>
    <t>Statistical precision range around the average estimate.</t>
  </si>
  <si>
    <t>Monte Carlo simulation</t>
  </si>
  <si>
    <t>Repeated random sampling to estimate outcome distributions.</t>
  </si>
  <si>
    <t>110% cap</t>
  </si>
  <si>
    <t>Hard loading constraint: team utilization must never exceed 110% per quarter.</t>
  </si>
  <si>
    <t>SoD</t>
  </si>
  <si>
    <t>Start of Design — the quarter a new project formally begins R&amp;D.</t>
  </si>
  <si>
    <t>SoP</t>
  </si>
  <si>
    <t>Start of Production — the target end date of the R&amp;D phase.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</si>
</sst>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8"/>
      <color rgb="FF7A839E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/>
  </sheetViews>
  <sheetFormatPr defaultRowHeight="14.4" x14ac:dyDescent="0.3"/>
  <cols>
    <col min="1" max="1" width="28" customWidth="1"/>
    <col min="2" max="2" width="14" customWidth="1"/>
    <col min="3" max="8" width="16" customWidth="1"/>
  </cols>
  <sheetData>
    <row r="1" spans="1:10" x14ac:dyDescent="0.3">
      <c r="A1" t="s">
        <v>0</v>
      </c>
      <c r="B1" t="s">
        <v>1</v>
      </c>
    </row>
    <row r="2" spans="1:10" x14ac:dyDescent="0.3">
      <c r="A2" t="s">
        <v>2</v>
      </c>
      <c r="B2">
        <f>COUNTA(History!A2:A152)</f>
        <v>151</v>
      </c>
    </row>
    <row r="4" spans="1:10" x14ac:dyDescent="0.3">
      <c r="A4" t="s">
        <v>3</v>
      </c>
      <c r="B4" t="s">
        <v>4</v>
      </c>
    </row>
    <row r="6" spans="1:10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</row>
    <row r="7" spans="1:10" x14ac:dyDescent="0.3">
      <c r="A7" t="s">
        <v>15</v>
      </c>
      <c r="B7">
        <v>27</v>
      </c>
      <c r="C7">
        <v>47.3</v>
      </c>
      <c r="D7">
        <v>14.64</v>
      </c>
      <c r="E7">
        <v>3.85</v>
      </c>
      <c r="F7">
        <v>4078</v>
      </c>
      <c r="G7">
        <v>13.53</v>
      </c>
      <c r="H7">
        <v>7.98</v>
      </c>
      <c r="I7">
        <v>1.06</v>
      </c>
      <c r="J7">
        <v>1038</v>
      </c>
    </row>
    <row r="8" spans="1:10" x14ac:dyDescent="0.3">
      <c r="A8" t="s">
        <v>16</v>
      </c>
      <c r="B8">
        <v>70</v>
      </c>
      <c r="C8">
        <v>36.67</v>
      </c>
      <c r="D8">
        <v>7.21</v>
      </c>
      <c r="E8">
        <v>3.06</v>
      </c>
      <c r="F8">
        <v>2469</v>
      </c>
      <c r="G8">
        <v>12</v>
      </c>
      <c r="H8">
        <v>6.32</v>
      </c>
      <c r="I8">
        <v>1.0900000000000001</v>
      </c>
      <c r="J8">
        <v>959</v>
      </c>
    </row>
    <row r="9" spans="1:10" x14ac:dyDescent="0.3">
      <c r="A9" t="s">
        <v>17</v>
      </c>
      <c r="B9">
        <v>79</v>
      </c>
      <c r="C9">
        <v>25.52</v>
      </c>
      <c r="D9">
        <v>1.8</v>
      </c>
      <c r="E9">
        <v>2.14</v>
      </c>
      <c r="F9">
        <v>1309</v>
      </c>
      <c r="G9">
        <v>14.88</v>
      </c>
      <c r="H9">
        <v>2.08</v>
      </c>
      <c r="I9">
        <v>1.26</v>
      </c>
      <c r="J9">
        <v>270</v>
      </c>
    </row>
    <row r="11" spans="1:10" x14ac:dyDescent="0.3">
      <c r="A11" s="2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8"/>
  <sheetViews>
    <sheetView workbookViewId="0"/>
  </sheetViews>
  <sheetFormatPr defaultRowHeight="14.4" x14ac:dyDescent="0.3"/>
  <cols>
    <col min="1" max="1" width="8" customWidth="1"/>
    <col min="2" max="2" width="20" customWidth="1"/>
    <col min="3" max="3" width="12" customWidth="1"/>
    <col min="4" max="4" width="22" customWidth="1"/>
    <col min="5" max="5" width="14" customWidth="1"/>
    <col min="6" max="6" width="16" customWidth="1"/>
    <col min="7" max="9" width="18" customWidth="1"/>
  </cols>
  <sheetData>
    <row r="1" spans="1:9" x14ac:dyDescent="0.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3">
      <c r="A2">
        <v>1</v>
      </c>
      <c r="B2" t="s">
        <v>16</v>
      </c>
      <c r="C2">
        <v>32.1</v>
      </c>
      <c r="D2" t="str">
        <f t="shared" ref="D2:D33" si="0">IF(LOWER(TRIM(B2))="1st in family","1st in family",IF(LOWER(TRIM(B2))="innovative","Innovative",IF(LOWER(TRIM(B2))="follower","Follower","")))</f>
        <v>Innovative</v>
      </c>
      <c r="E2">
        <f t="shared" ref="E2:E33" si="1">IF(C2&gt;0,C2,"")</f>
        <v>32.1</v>
      </c>
      <c r="F2">
        <f t="shared" ref="F2:F33" si="2">IF(AND(C2&gt;0,C2&gt;=$B$163,C2&lt;=$B$162),C2,"")</f>
        <v>32.1</v>
      </c>
      <c r="G2" t="str">
        <f t="shared" ref="G2:G33" si="3">IF($D2="1st in family",$F2,"")</f>
        <v/>
      </c>
      <c r="H2">
        <f t="shared" ref="H2:H33" si="4">IF($D2="Innovative",$F2,"")</f>
        <v>32.1</v>
      </c>
      <c r="I2" t="str">
        <f t="shared" ref="I2:I33" si="5">IF($D2="Follower",$F2,"")</f>
        <v/>
      </c>
    </row>
    <row r="3" spans="1:9" x14ac:dyDescent="0.3">
      <c r="A3">
        <v>2</v>
      </c>
      <c r="B3" t="s">
        <v>28</v>
      </c>
      <c r="C3">
        <v>29.52</v>
      </c>
      <c r="D3" t="str">
        <f t="shared" si="0"/>
        <v>Follower</v>
      </c>
      <c r="E3">
        <f t="shared" si="1"/>
        <v>29.52</v>
      </c>
      <c r="F3">
        <f t="shared" si="2"/>
        <v>29.52</v>
      </c>
      <c r="G3" t="str">
        <f t="shared" si="3"/>
        <v/>
      </c>
      <c r="H3" t="str">
        <f t="shared" si="4"/>
        <v/>
      </c>
      <c r="I3">
        <f t="shared" si="5"/>
        <v>29.52</v>
      </c>
    </row>
    <row r="4" spans="1:9" x14ac:dyDescent="0.3">
      <c r="A4">
        <v>3</v>
      </c>
      <c r="B4" t="s">
        <v>28</v>
      </c>
      <c r="C4">
        <v>19.03</v>
      </c>
      <c r="D4" t="str">
        <f t="shared" si="0"/>
        <v>Follower</v>
      </c>
      <c r="E4">
        <f t="shared" si="1"/>
        <v>19.03</v>
      </c>
      <c r="F4">
        <f t="shared" si="2"/>
        <v>19.03</v>
      </c>
      <c r="G4" t="str">
        <f t="shared" si="3"/>
        <v/>
      </c>
      <c r="H4" t="str">
        <f t="shared" si="4"/>
        <v/>
      </c>
      <c r="I4">
        <f t="shared" si="5"/>
        <v>19.03</v>
      </c>
    </row>
    <row r="5" spans="1:9" x14ac:dyDescent="0.3">
      <c r="A5">
        <v>4</v>
      </c>
      <c r="B5" t="s">
        <v>28</v>
      </c>
      <c r="C5">
        <v>21.61</v>
      </c>
      <c r="D5" t="str">
        <f t="shared" si="0"/>
        <v>Follower</v>
      </c>
      <c r="E5">
        <f t="shared" si="1"/>
        <v>21.61</v>
      </c>
      <c r="F5">
        <f t="shared" si="2"/>
        <v>21.61</v>
      </c>
      <c r="G5" t="str">
        <f t="shared" si="3"/>
        <v/>
      </c>
      <c r="H5" t="str">
        <f t="shared" si="4"/>
        <v/>
      </c>
      <c r="I5">
        <f t="shared" si="5"/>
        <v>21.61</v>
      </c>
    </row>
    <row r="6" spans="1:9" x14ac:dyDescent="0.3">
      <c r="A6">
        <v>5</v>
      </c>
      <c r="B6" t="s">
        <v>16</v>
      </c>
      <c r="C6">
        <v>18.899999999999999</v>
      </c>
      <c r="D6" t="str">
        <f t="shared" si="0"/>
        <v>Innovative</v>
      </c>
      <c r="E6">
        <f t="shared" si="1"/>
        <v>18.899999999999999</v>
      </c>
      <c r="F6">
        <f t="shared" si="2"/>
        <v>18.899999999999999</v>
      </c>
      <c r="G6" t="str">
        <f t="shared" si="3"/>
        <v/>
      </c>
      <c r="H6">
        <f t="shared" si="4"/>
        <v>18.899999999999999</v>
      </c>
      <c r="I6" t="str">
        <f t="shared" si="5"/>
        <v/>
      </c>
    </row>
    <row r="7" spans="1:9" x14ac:dyDescent="0.3">
      <c r="A7">
        <v>6</v>
      </c>
      <c r="B7" t="s">
        <v>28</v>
      </c>
      <c r="C7">
        <v>8.32</v>
      </c>
      <c r="D7" t="str">
        <f t="shared" si="0"/>
        <v>Follower</v>
      </c>
      <c r="E7">
        <f t="shared" si="1"/>
        <v>8.32</v>
      </c>
      <c r="F7">
        <f t="shared" si="2"/>
        <v>8.32</v>
      </c>
      <c r="G7" t="str">
        <f t="shared" si="3"/>
        <v/>
      </c>
      <c r="H7" t="str">
        <f t="shared" si="4"/>
        <v/>
      </c>
      <c r="I7">
        <f t="shared" si="5"/>
        <v>8.32</v>
      </c>
    </row>
    <row r="8" spans="1:9" x14ac:dyDescent="0.3">
      <c r="A8">
        <v>7</v>
      </c>
      <c r="B8" t="s">
        <v>28</v>
      </c>
      <c r="C8">
        <v>39.869999999999997</v>
      </c>
      <c r="D8" t="str">
        <f t="shared" si="0"/>
        <v>Follower</v>
      </c>
      <c r="E8">
        <f t="shared" si="1"/>
        <v>39.869999999999997</v>
      </c>
      <c r="F8">
        <f t="shared" si="2"/>
        <v>39.869999999999997</v>
      </c>
      <c r="G8" t="str">
        <f t="shared" si="3"/>
        <v/>
      </c>
      <c r="H8" t="str">
        <f t="shared" si="4"/>
        <v/>
      </c>
      <c r="I8">
        <f t="shared" si="5"/>
        <v>39.869999999999997</v>
      </c>
    </row>
    <row r="9" spans="1:9" x14ac:dyDescent="0.3">
      <c r="A9">
        <v>8</v>
      </c>
      <c r="B9" t="s">
        <v>28</v>
      </c>
      <c r="C9">
        <v>51.52</v>
      </c>
      <c r="D9" t="str">
        <f t="shared" si="0"/>
        <v>Follower</v>
      </c>
      <c r="E9">
        <f t="shared" si="1"/>
        <v>51.52</v>
      </c>
      <c r="F9">
        <f t="shared" si="2"/>
        <v>51.52</v>
      </c>
      <c r="G9" t="str">
        <f t="shared" si="3"/>
        <v/>
      </c>
      <c r="H9" t="str">
        <f t="shared" si="4"/>
        <v/>
      </c>
      <c r="I9">
        <f t="shared" si="5"/>
        <v>51.52</v>
      </c>
    </row>
    <row r="10" spans="1:9" x14ac:dyDescent="0.3">
      <c r="A10">
        <v>9</v>
      </c>
      <c r="B10" t="s">
        <v>28</v>
      </c>
      <c r="C10">
        <v>49.06</v>
      </c>
      <c r="D10" t="str">
        <f t="shared" si="0"/>
        <v>Follower</v>
      </c>
      <c r="E10">
        <f t="shared" si="1"/>
        <v>49.06</v>
      </c>
      <c r="F10">
        <f t="shared" si="2"/>
        <v>49.06</v>
      </c>
      <c r="G10" t="str">
        <f t="shared" si="3"/>
        <v/>
      </c>
      <c r="H10" t="str">
        <f t="shared" si="4"/>
        <v/>
      </c>
      <c r="I10">
        <f t="shared" si="5"/>
        <v>49.06</v>
      </c>
    </row>
    <row r="11" spans="1:9" x14ac:dyDescent="0.3">
      <c r="A11">
        <v>10</v>
      </c>
      <c r="B11" t="s">
        <v>16</v>
      </c>
      <c r="C11">
        <v>31.94</v>
      </c>
      <c r="D11" t="str">
        <f t="shared" si="0"/>
        <v>Innovative</v>
      </c>
      <c r="E11">
        <f t="shared" si="1"/>
        <v>31.94</v>
      </c>
      <c r="F11">
        <f t="shared" si="2"/>
        <v>31.94</v>
      </c>
      <c r="G11" t="str">
        <f t="shared" si="3"/>
        <v/>
      </c>
      <c r="H11">
        <f t="shared" si="4"/>
        <v>31.94</v>
      </c>
      <c r="I11" t="str">
        <f t="shared" si="5"/>
        <v/>
      </c>
    </row>
    <row r="12" spans="1:9" x14ac:dyDescent="0.3">
      <c r="A12">
        <v>11</v>
      </c>
      <c r="B12" t="s">
        <v>28</v>
      </c>
      <c r="C12">
        <v>25.06</v>
      </c>
      <c r="D12" t="str">
        <f t="shared" si="0"/>
        <v>Follower</v>
      </c>
      <c r="E12">
        <f t="shared" si="1"/>
        <v>25.06</v>
      </c>
      <c r="F12">
        <f t="shared" si="2"/>
        <v>25.06</v>
      </c>
      <c r="G12" t="str">
        <f t="shared" si="3"/>
        <v/>
      </c>
      <c r="H12" t="str">
        <f t="shared" si="4"/>
        <v/>
      </c>
      <c r="I12">
        <f t="shared" si="5"/>
        <v>25.06</v>
      </c>
    </row>
    <row r="13" spans="1:9" x14ac:dyDescent="0.3">
      <c r="A13">
        <v>12</v>
      </c>
      <c r="B13" t="s">
        <v>16</v>
      </c>
      <c r="C13">
        <v>26.61</v>
      </c>
      <c r="D13" t="str">
        <f t="shared" si="0"/>
        <v>Innovative</v>
      </c>
      <c r="E13">
        <f t="shared" si="1"/>
        <v>26.61</v>
      </c>
      <c r="F13">
        <f t="shared" si="2"/>
        <v>26.61</v>
      </c>
      <c r="G13" t="str">
        <f t="shared" si="3"/>
        <v/>
      </c>
      <c r="H13">
        <f t="shared" si="4"/>
        <v>26.61</v>
      </c>
      <c r="I13" t="str">
        <f t="shared" si="5"/>
        <v/>
      </c>
    </row>
    <row r="14" spans="1:9" x14ac:dyDescent="0.3">
      <c r="A14">
        <v>13</v>
      </c>
      <c r="B14" t="s">
        <v>15</v>
      </c>
      <c r="C14">
        <v>87.16</v>
      </c>
      <c r="D14" t="str">
        <f t="shared" si="0"/>
        <v>1st in family</v>
      </c>
      <c r="E14">
        <f t="shared" si="1"/>
        <v>87.16</v>
      </c>
      <c r="F14">
        <f t="shared" si="2"/>
        <v>87.16</v>
      </c>
      <c r="G14">
        <f t="shared" si="3"/>
        <v>87.16</v>
      </c>
      <c r="H14" t="str">
        <f t="shared" si="4"/>
        <v/>
      </c>
      <c r="I14" t="str">
        <f t="shared" si="5"/>
        <v/>
      </c>
    </row>
    <row r="15" spans="1:9" x14ac:dyDescent="0.3">
      <c r="A15">
        <v>14</v>
      </c>
      <c r="B15" t="s">
        <v>28</v>
      </c>
      <c r="C15">
        <v>26.61</v>
      </c>
      <c r="D15" t="str">
        <f t="shared" si="0"/>
        <v>Follower</v>
      </c>
      <c r="E15">
        <f t="shared" si="1"/>
        <v>26.61</v>
      </c>
      <c r="F15">
        <f t="shared" si="2"/>
        <v>26.61</v>
      </c>
      <c r="G15" t="str">
        <f t="shared" si="3"/>
        <v/>
      </c>
      <c r="H15" t="str">
        <f t="shared" si="4"/>
        <v/>
      </c>
      <c r="I15">
        <f t="shared" si="5"/>
        <v>26.61</v>
      </c>
    </row>
    <row r="16" spans="1:9" x14ac:dyDescent="0.3">
      <c r="A16">
        <v>15</v>
      </c>
      <c r="B16" t="s">
        <v>28</v>
      </c>
      <c r="C16">
        <v>26.9</v>
      </c>
      <c r="D16" t="str">
        <f t="shared" si="0"/>
        <v>Follower</v>
      </c>
      <c r="E16">
        <f t="shared" si="1"/>
        <v>26.9</v>
      </c>
      <c r="F16">
        <f t="shared" si="2"/>
        <v>26.9</v>
      </c>
      <c r="G16" t="str">
        <f t="shared" si="3"/>
        <v/>
      </c>
      <c r="H16" t="str">
        <f t="shared" si="4"/>
        <v/>
      </c>
      <c r="I16">
        <f t="shared" si="5"/>
        <v>26.9</v>
      </c>
    </row>
    <row r="17" spans="1:9" x14ac:dyDescent="0.3">
      <c r="A17">
        <v>16</v>
      </c>
      <c r="B17" t="s">
        <v>28</v>
      </c>
      <c r="C17">
        <v>28.58</v>
      </c>
      <c r="D17" t="str">
        <f t="shared" si="0"/>
        <v>Follower</v>
      </c>
      <c r="E17">
        <f t="shared" si="1"/>
        <v>28.58</v>
      </c>
      <c r="F17">
        <f t="shared" si="2"/>
        <v>28.58</v>
      </c>
      <c r="G17" t="str">
        <f t="shared" si="3"/>
        <v/>
      </c>
      <c r="H17" t="str">
        <f t="shared" si="4"/>
        <v/>
      </c>
      <c r="I17">
        <f t="shared" si="5"/>
        <v>28.58</v>
      </c>
    </row>
    <row r="18" spans="1:9" x14ac:dyDescent="0.3">
      <c r="A18">
        <v>17</v>
      </c>
      <c r="B18" t="s">
        <v>28</v>
      </c>
      <c r="C18">
        <v>23.23</v>
      </c>
      <c r="D18" t="str">
        <f t="shared" si="0"/>
        <v>Follower</v>
      </c>
      <c r="E18">
        <f t="shared" si="1"/>
        <v>23.23</v>
      </c>
      <c r="F18">
        <f t="shared" si="2"/>
        <v>23.23</v>
      </c>
      <c r="G18" t="str">
        <f t="shared" si="3"/>
        <v/>
      </c>
      <c r="H18" t="str">
        <f t="shared" si="4"/>
        <v/>
      </c>
      <c r="I18">
        <f t="shared" si="5"/>
        <v>23.23</v>
      </c>
    </row>
    <row r="19" spans="1:9" x14ac:dyDescent="0.3">
      <c r="A19">
        <v>18</v>
      </c>
      <c r="B19" t="s">
        <v>28</v>
      </c>
      <c r="C19">
        <v>16.940000000000001</v>
      </c>
      <c r="D19" t="str">
        <f t="shared" si="0"/>
        <v>Follower</v>
      </c>
      <c r="E19">
        <f t="shared" si="1"/>
        <v>16.940000000000001</v>
      </c>
      <c r="F19">
        <f t="shared" si="2"/>
        <v>16.940000000000001</v>
      </c>
      <c r="G19" t="str">
        <f t="shared" si="3"/>
        <v/>
      </c>
      <c r="H19" t="str">
        <f t="shared" si="4"/>
        <v/>
      </c>
      <c r="I19">
        <f t="shared" si="5"/>
        <v>16.940000000000001</v>
      </c>
    </row>
    <row r="20" spans="1:9" x14ac:dyDescent="0.3">
      <c r="A20">
        <v>19</v>
      </c>
      <c r="B20" t="s">
        <v>16</v>
      </c>
      <c r="C20">
        <v>28.31</v>
      </c>
      <c r="D20" t="str">
        <f t="shared" si="0"/>
        <v>Innovative</v>
      </c>
      <c r="E20">
        <f t="shared" si="1"/>
        <v>28.31</v>
      </c>
      <c r="F20">
        <f t="shared" si="2"/>
        <v>28.31</v>
      </c>
      <c r="G20" t="str">
        <f t="shared" si="3"/>
        <v/>
      </c>
      <c r="H20">
        <f t="shared" si="4"/>
        <v>28.31</v>
      </c>
      <c r="I20" t="str">
        <f t="shared" si="5"/>
        <v/>
      </c>
    </row>
    <row r="21" spans="1:9" x14ac:dyDescent="0.3">
      <c r="A21">
        <v>20</v>
      </c>
      <c r="B21" t="s">
        <v>16</v>
      </c>
      <c r="C21">
        <v>49.03</v>
      </c>
      <c r="D21" t="str">
        <f t="shared" si="0"/>
        <v>Innovative</v>
      </c>
      <c r="E21">
        <f t="shared" si="1"/>
        <v>49.03</v>
      </c>
      <c r="F21">
        <f t="shared" si="2"/>
        <v>49.03</v>
      </c>
      <c r="G21" t="str">
        <f t="shared" si="3"/>
        <v/>
      </c>
      <c r="H21">
        <f t="shared" si="4"/>
        <v>49.03</v>
      </c>
      <c r="I21" t="str">
        <f t="shared" si="5"/>
        <v/>
      </c>
    </row>
    <row r="22" spans="1:9" x14ac:dyDescent="0.3">
      <c r="A22">
        <v>21</v>
      </c>
      <c r="B22" t="s">
        <v>28</v>
      </c>
      <c r="C22">
        <v>1203</v>
      </c>
      <c r="D22" t="str">
        <f t="shared" si="0"/>
        <v>Follower</v>
      </c>
      <c r="E22">
        <f t="shared" si="1"/>
        <v>1203</v>
      </c>
      <c r="F22" t="str">
        <f t="shared" si="2"/>
        <v/>
      </c>
      <c r="G22" t="str">
        <f t="shared" si="3"/>
        <v/>
      </c>
      <c r="H22" t="str">
        <f t="shared" si="4"/>
        <v/>
      </c>
      <c r="I22" t="str">
        <f t="shared" si="5"/>
        <v/>
      </c>
    </row>
    <row r="23" spans="1:9" x14ac:dyDescent="0.3">
      <c r="A23">
        <v>22</v>
      </c>
      <c r="B23" t="s">
        <v>28</v>
      </c>
      <c r="C23">
        <v>18.29</v>
      </c>
      <c r="D23" t="str">
        <f t="shared" si="0"/>
        <v>Follower</v>
      </c>
      <c r="E23">
        <f t="shared" si="1"/>
        <v>18.29</v>
      </c>
      <c r="F23">
        <f t="shared" si="2"/>
        <v>18.29</v>
      </c>
      <c r="G23" t="str">
        <f t="shared" si="3"/>
        <v/>
      </c>
      <c r="H23" t="str">
        <f t="shared" si="4"/>
        <v/>
      </c>
      <c r="I23">
        <f t="shared" si="5"/>
        <v>18.29</v>
      </c>
    </row>
    <row r="24" spans="1:9" x14ac:dyDescent="0.3">
      <c r="A24">
        <v>23</v>
      </c>
      <c r="B24" t="s">
        <v>28</v>
      </c>
      <c r="C24">
        <v>36.65</v>
      </c>
      <c r="D24" t="str">
        <f t="shared" si="0"/>
        <v>Follower</v>
      </c>
      <c r="E24">
        <f t="shared" si="1"/>
        <v>36.65</v>
      </c>
      <c r="F24">
        <f t="shared" si="2"/>
        <v>36.65</v>
      </c>
      <c r="G24" t="str">
        <f t="shared" si="3"/>
        <v/>
      </c>
      <c r="H24" t="str">
        <f t="shared" si="4"/>
        <v/>
      </c>
      <c r="I24">
        <f t="shared" si="5"/>
        <v>36.65</v>
      </c>
    </row>
    <row r="25" spans="1:9" x14ac:dyDescent="0.3">
      <c r="A25">
        <v>24</v>
      </c>
      <c r="B25" t="s">
        <v>16</v>
      </c>
      <c r="C25">
        <v>28.23</v>
      </c>
      <c r="D25" t="str">
        <f t="shared" si="0"/>
        <v>Innovative</v>
      </c>
      <c r="E25">
        <f t="shared" si="1"/>
        <v>28.23</v>
      </c>
      <c r="F25">
        <f t="shared" si="2"/>
        <v>28.23</v>
      </c>
      <c r="G25" t="str">
        <f t="shared" si="3"/>
        <v/>
      </c>
      <c r="H25">
        <f t="shared" si="4"/>
        <v>28.23</v>
      </c>
      <c r="I25" t="str">
        <f t="shared" si="5"/>
        <v/>
      </c>
    </row>
    <row r="26" spans="1:9" x14ac:dyDescent="0.3">
      <c r="A26">
        <v>25</v>
      </c>
      <c r="B26" t="s">
        <v>16</v>
      </c>
      <c r="C26">
        <v>34.1</v>
      </c>
      <c r="D26" t="str">
        <f t="shared" si="0"/>
        <v>Innovative</v>
      </c>
      <c r="E26">
        <f t="shared" si="1"/>
        <v>34.1</v>
      </c>
      <c r="F26">
        <f t="shared" si="2"/>
        <v>34.1</v>
      </c>
      <c r="G26" t="str">
        <f t="shared" si="3"/>
        <v/>
      </c>
      <c r="H26">
        <f t="shared" si="4"/>
        <v>34.1</v>
      </c>
      <c r="I26" t="str">
        <f t="shared" si="5"/>
        <v/>
      </c>
    </row>
    <row r="27" spans="1:9" x14ac:dyDescent="0.3">
      <c r="A27">
        <v>26</v>
      </c>
      <c r="B27" t="s">
        <v>16</v>
      </c>
      <c r="C27">
        <v>27.9</v>
      </c>
      <c r="D27" t="str">
        <f t="shared" si="0"/>
        <v>Innovative</v>
      </c>
      <c r="E27">
        <f t="shared" si="1"/>
        <v>27.9</v>
      </c>
      <c r="F27">
        <f t="shared" si="2"/>
        <v>27.9</v>
      </c>
      <c r="G27" t="str">
        <f t="shared" si="3"/>
        <v/>
      </c>
      <c r="H27">
        <f t="shared" si="4"/>
        <v>27.9</v>
      </c>
      <c r="I27" t="str">
        <f t="shared" si="5"/>
        <v/>
      </c>
    </row>
    <row r="28" spans="1:9" x14ac:dyDescent="0.3">
      <c r="A28">
        <v>27</v>
      </c>
      <c r="B28" t="s">
        <v>28</v>
      </c>
      <c r="C28">
        <v>63.97</v>
      </c>
      <c r="D28" t="str">
        <f t="shared" si="0"/>
        <v>Follower</v>
      </c>
      <c r="E28">
        <f t="shared" si="1"/>
        <v>63.97</v>
      </c>
      <c r="F28">
        <f t="shared" si="2"/>
        <v>63.97</v>
      </c>
      <c r="G28" t="str">
        <f t="shared" si="3"/>
        <v/>
      </c>
      <c r="H28" t="str">
        <f t="shared" si="4"/>
        <v/>
      </c>
      <c r="I28">
        <f t="shared" si="5"/>
        <v>63.97</v>
      </c>
    </row>
    <row r="29" spans="1:9" x14ac:dyDescent="0.3">
      <c r="A29">
        <v>28</v>
      </c>
      <c r="B29" t="s">
        <v>16</v>
      </c>
      <c r="C29">
        <v>34.549999999999997</v>
      </c>
      <c r="D29" t="str">
        <f t="shared" si="0"/>
        <v>Innovative</v>
      </c>
      <c r="E29">
        <f t="shared" si="1"/>
        <v>34.549999999999997</v>
      </c>
      <c r="F29">
        <f t="shared" si="2"/>
        <v>34.549999999999997</v>
      </c>
      <c r="G29" t="str">
        <f t="shared" si="3"/>
        <v/>
      </c>
      <c r="H29">
        <f t="shared" si="4"/>
        <v>34.549999999999997</v>
      </c>
      <c r="I29" t="str">
        <f t="shared" si="5"/>
        <v/>
      </c>
    </row>
    <row r="30" spans="1:9" x14ac:dyDescent="0.3">
      <c r="A30">
        <v>29</v>
      </c>
      <c r="B30" t="s">
        <v>28</v>
      </c>
      <c r="C30">
        <v>7.36</v>
      </c>
      <c r="D30" t="str">
        <f t="shared" si="0"/>
        <v>Follower</v>
      </c>
      <c r="E30">
        <f t="shared" si="1"/>
        <v>7.36</v>
      </c>
      <c r="F30">
        <f t="shared" si="2"/>
        <v>7.36</v>
      </c>
      <c r="G30" t="str">
        <f t="shared" si="3"/>
        <v/>
      </c>
      <c r="H30" t="str">
        <f t="shared" si="4"/>
        <v/>
      </c>
      <c r="I30">
        <f t="shared" si="5"/>
        <v>7.36</v>
      </c>
    </row>
    <row r="31" spans="1:9" x14ac:dyDescent="0.3">
      <c r="A31">
        <v>30</v>
      </c>
      <c r="B31" t="s">
        <v>16</v>
      </c>
      <c r="C31">
        <v>42.19</v>
      </c>
      <c r="D31" t="str">
        <f t="shared" si="0"/>
        <v>Innovative</v>
      </c>
      <c r="E31">
        <f t="shared" si="1"/>
        <v>42.19</v>
      </c>
      <c r="F31">
        <f t="shared" si="2"/>
        <v>42.19</v>
      </c>
      <c r="G31" t="str">
        <f t="shared" si="3"/>
        <v/>
      </c>
      <c r="H31">
        <f t="shared" si="4"/>
        <v>42.19</v>
      </c>
      <c r="I31" t="str">
        <f t="shared" si="5"/>
        <v/>
      </c>
    </row>
    <row r="32" spans="1:9" x14ac:dyDescent="0.3">
      <c r="A32">
        <v>31</v>
      </c>
      <c r="B32" t="s">
        <v>16</v>
      </c>
      <c r="C32">
        <v>22.42</v>
      </c>
      <c r="D32" t="str">
        <f t="shared" si="0"/>
        <v>Innovative</v>
      </c>
      <c r="E32">
        <f t="shared" si="1"/>
        <v>22.42</v>
      </c>
      <c r="F32">
        <f t="shared" si="2"/>
        <v>22.42</v>
      </c>
      <c r="G32" t="str">
        <f t="shared" si="3"/>
        <v/>
      </c>
      <c r="H32">
        <f t="shared" si="4"/>
        <v>22.42</v>
      </c>
      <c r="I32" t="str">
        <f t="shared" si="5"/>
        <v/>
      </c>
    </row>
    <row r="33" spans="1:9" x14ac:dyDescent="0.3">
      <c r="A33">
        <v>32</v>
      </c>
      <c r="B33" t="s">
        <v>16</v>
      </c>
      <c r="C33">
        <v>46.13</v>
      </c>
      <c r="D33" t="str">
        <f t="shared" si="0"/>
        <v>Innovative</v>
      </c>
      <c r="E33">
        <f t="shared" si="1"/>
        <v>46.13</v>
      </c>
      <c r="F33">
        <f t="shared" si="2"/>
        <v>46.13</v>
      </c>
      <c r="G33" t="str">
        <f t="shared" si="3"/>
        <v/>
      </c>
      <c r="H33">
        <f t="shared" si="4"/>
        <v>46.13</v>
      </c>
      <c r="I33" t="str">
        <f t="shared" si="5"/>
        <v/>
      </c>
    </row>
    <row r="34" spans="1:9" x14ac:dyDescent="0.3">
      <c r="A34">
        <v>33</v>
      </c>
      <c r="B34" t="s">
        <v>28</v>
      </c>
      <c r="C34">
        <v>10.65</v>
      </c>
      <c r="D34" t="str">
        <f t="shared" ref="D34:D65" si="6">IF(LOWER(TRIM(B34))="1st in family","1st in family",IF(LOWER(TRIM(B34))="innovative","Innovative",IF(LOWER(TRIM(B34))="follower","Follower","")))</f>
        <v>Follower</v>
      </c>
      <c r="E34">
        <f t="shared" ref="E34:E65" si="7">IF(C34&gt;0,C34,"")</f>
        <v>10.65</v>
      </c>
      <c r="F34">
        <f t="shared" ref="F34:F65" si="8">IF(AND(C34&gt;0,C34&gt;=$B$163,C34&lt;=$B$162),C34,"")</f>
        <v>10.65</v>
      </c>
      <c r="G34" t="str">
        <f t="shared" ref="G34:G65" si="9">IF($D34="1st in family",$F34,"")</f>
        <v/>
      </c>
      <c r="H34" t="str">
        <f t="shared" ref="H34:H65" si="10">IF($D34="Innovative",$F34,"")</f>
        <v/>
      </c>
      <c r="I34">
        <f t="shared" ref="I34:I65" si="11">IF($D34="Follower",$F34,"")</f>
        <v>10.65</v>
      </c>
    </row>
    <row r="35" spans="1:9" x14ac:dyDescent="0.3">
      <c r="A35">
        <v>34</v>
      </c>
      <c r="B35" t="s">
        <v>29</v>
      </c>
      <c r="C35">
        <v>32.979999999999997</v>
      </c>
      <c r="D35" t="str">
        <f t="shared" si="6"/>
        <v>Innovative</v>
      </c>
      <c r="E35">
        <f t="shared" si="7"/>
        <v>32.979999999999997</v>
      </c>
      <c r="F35">
        <f t="shared" si="8"/>
        <v>32.979999999999997</v>
      </c>
      <c r="G35" t="str">
        <f t="shared" si="9"/>
        <v/>
      </c>
      <c r="H35">
        <f t="shared" si="10"/>
        <v>32.979999999999997</v>
      </c>
      <c r="I35" t="str">
        <f t="shared" si="11"/>
        <v/>
      </c>
    </row>
    <row r="36" spans="1:9" x14ac:dyDescent="0.3">
      <c r="A36">
        <v>35</v>
      </c>
      <c r="B36" t="s">
        <v>28</v>
      </c>
      <c r="C36">
        <v>33.840000000000003</v>
      </c>
      <c r="D36" t="str">
        <f t="shared" si="6"/>
        <v>Follower</v>
      </c>
      <c r="E36">
        <f t="shared" si="7"/>
        <v>33.840000000000003</v>
      </c>
      <c r="F36">
        <f t="shared" si="8"/>
        <v>33.840000000000003</v>
      </c>
      <c r="G36" t="str">
        <f t="shared" si="9"/>
        <v/>
      </c>
      <c r="H36" t="str">
        <f t="shared" si="10"/>
        <v/>
      </c>
      <c r="I36">
        <f t="shared" si="11"/>
        <v>33.840000000000003</v>
      </c>
    </row>
    <row r="37" spans="1:9" x14ac:dyDescent="0.3">
      <c r="A37">
        <v>36</v>
      </c>
      <c r="B37" t="s">
        <v>15</v>
      </c>
      <c r="C37">
        <v>41.16</v>
      </c>
      <c r="D37" t="str">
        <f t="shared" si="6"/>
        <v>1st in family</v>
      </c>
      <c r="E37">
        <f t="shared" si="7"/>
        <v>41.16</v>
      </c>
      <c r="F37">
        <f t="shared" si="8"/>
        <v>41.16</v>
      </c>
      <c r="G37">
        <f t="shared" si="9"/>
        <v>41.16</v>
      </c>
      <c r="H37" t="str">
        <f t="shared" si="10"/>
        <v/>
      </c>
      <c r="I37" t="str">
        <f t="shared" si="11"/>
        <v/>
      </c>
    </row>
    <row r="38" spans="1:9" x14ac:dyDescent="0.3">
      <c r="A38">
        <v>37</v>
      </c>
      <c r="B38" t="s">
        <v>15</v>
      </c>
      <c r="C38">
        <v>46.68</v>
      </c>
      <c r="D38" t="str">
        <f t="shared" si="6"/>
        <v>1st in family</v>
      </c>
      <c r="E38">
        <f t="shared" si="7"/>
        <v>46.68</v>
      </c>
      <c r="F38">
        <f t="shared" si="8"/>
        <v>46.68</v>
      </c>
      <c r="G38">
        <f t="shared" si="9"/>
        <v>46.68</v>
      </c>
      <c r="H38" t="str">
        <f t="shared" si="10"/>
        <v/>
      </c>
      <c r="I38" t="str">
        <f t="shared" si="11"/>
        <v/>
      </c>
    </row>
    <row r="39" spans="1:9" x14ac:dyDescent="0.3">
      <c r="A39">
        <v>38</v>
      </c>
      <c r="B39" t="s">
        <v>16</v>
      </c>
      <c r="C39">
        <v>40.770000000000003</v>
      </c>
      <c r="D39" t="str">
        <f t="shared" si="6"/>
        <v>Innovative</v>
      </c>
      <c r="E39">
        <f t="shared" si="7"/>
        <v>40.770000000000003</v>
      </c>
      <c r="F39">
        <f t="shared" si="8"/>
        <v>40.770000000000003</v>
      </c>
      <c r="G39" t="str">
        <f t="shared" si="9"/>
        <v/>
      </c>
      <c r="H39">
        <f t="shared" si="10"/>
        <v>40.770000000000003</v>
      </c>
      <c r="I39" t="str">
        <f t="shared" si="11"/>
        <v/>
      </c>
    </row>
    <row r="40" spans="1:9" x14ac:dyDescent="0.3">
      <c r="A40">
        <v>39</v>
      </c>
      <c r="B40" t="s">
        <v>16</v>
      </c>
      <c r="C40">
        <v>52.41</v>
      </c>
      <c r="D40" t="str">
        <f t="shared" si="6"/>
        <v>Innovative</v>
      </c>
      <c r="E40">
        <f t="shared" si="7"/>
        <v>52.41</v>
      </c>
      <c r="F40">
        <f t="shared" si="8"/>
        <v>52.41</v>
      </c>
      <c r="G40" t="str">
        <f t="shared" si="9"/>
        <v/>
      </c>
      <c r="H40">
        <f t="shared" si="10"/>
        <v>52.41</v>
      </c>
      <c r="I40" t="str">
        <f t="shared" si="11"/>
        <v/>
      </c>
    </row>
    <row r="41" spans="1:9" x14ac:dyDescent="0.3">
      <c r="A41">
        <v>40</v>
      </c>
      <c r="B41" t="s">
        <v>28</v>
      </c>
      <c r="C41">
        <v>5.16</v>
      </c>
      <c r="D41" t="str">
        <f t="shared" si="6"/>
        <v>Follower</v>
      </c>
      <c r="E41">
        <f t="shared" si="7"/>
        <v>5.16</v>
      </c>
      <c r="F41">
        <f t="shared" si="8"/>
        <v>5.16</v>
      </c>
      <c r="G41" t="str">
        <f t="shared" si="9"/>
        <v/>
      </c>
      <c r="H41" t="str">
        <f t="shared" si="10"/>
        <v/>
      </c>
      <c r="I41">
        <f t="shared" si="11"/>
        <v>5.16</v>
      </c>
    </row>
    <row r="42" spans="1:9" x14ac:dyDescent="0.3">
      <c r="A42">
        <v>41</v>
      </c>
      <c r="B42" t="s">
        <v>28</v>
      </c>
      <c r="C42">
        <v>-237</v>
      </c>
      <c r="D42" t="str">
        <f t="shared" si="6"/>
        <v>Follower</v>
      </c>
      <c r="E42" t="str">
        <f t="shared" si="7"/>
        <v/>
      </c>
      <c r="F42" t="str">
        <f t="shared" si="8"/>
        <v/>
      </c>
      <c r="G42" t="str">
        <f t="shared" si="9"/>
        <v/>
      </c>
      <c r="H42" t="str">
        <f t="shared" si="10"/>
        <v/>
      </c>
      <c r="I42" t="str">
        <f t="shared" si="11"/>
        <v/>
      </c>
    </row>
    <row r="43" spans="1:9" x14ac:dyDescent="0.3">
      <c r="A43">
        <v>42</v>
      </c>
      <c r="B43" t="s">
        <v>16</v>
      </c>
      <c r="C43">
        <v>29.29</v>
      </c>
      <c r="D43" t="str">
        <f t="shared" si="6"/>
        <v>Innovative</v>
      </c>
      <c r="E43">
        <f t="shared" si="7"/>
        <v>29.29</v>
      </c>
      <c r="F43">
        <f t="shared" si="8"/>
        <v>29.29</v>
      </c>
      <c r="G43" t="str">
        <f t="shared" si="9"/>
        <v/>
      </c>
      <c r="H43">
        <f t="shared" si="10"/>
        <v>29.29</v>
      </c>
      <c r="I43" t="str">
        <f t="shared" si="11"/>
        <v/>
      </c>
    </row>
    <row r="44" spans="1:9" x14ac:dyDescent="0.3">
      <c r="A44">
        <v>43</v>
      </c>
      <c r="B44" t="s">
        <v>28</v>
      </c>
      <c r="C44">
        <v>43.2</v>
      </c>
      <c r="D44" t="str">
        <f t="shared" si="6"/>
        <v>Follower</v>
      </c>
      <c r="E44">
        <f t="shared" si="7"/>
        <v>43.2</v>
      </c>
      <c r="F44">
        <f t="shared" si="8"/>
        <v>43.2</v>
      </c>
      <c r="G44" t="str">
        <f t="shared" si="9"/>
        <v/>
      </c>
      <c r="H44" t="str">
        <f t="shared" si="10"/>
        <v/>
      </c>
      <c r="I44">
        <f t="shared" si="11"/>
        <v>43.2</v>
      </c>
    </row>
    <row r="45" spans="1:9" x14ac:dyDescent="0.3">
      <c r="A45">
        <v>44</v>
      </c>
      <c r="B45" t="s">
        <v>15</v>
      </c>
      <c r="C45">
        <v>38.97</v>
      </c>
      <c r="D45" t="str">
        <f t="shared" si="6"/>
        <v>1st in family</v>
      </c>
      <c r="E45">
        <f t="shared" si="7"/>
        <v>38.97</v>
      </c>
      <c r="F45">
        <f t="shared" si="8"/>
        <v>38.97</v>
      </c>
      <c r="G45">
        <f t="shared" si="9"/>
        <v>38.97</v>
      </c>
      <c r="H45" t="str">
        <f t="shared" si="10"/>
        <v/>
      </c>
      <c r="I45" t="str">
        <f t="shared" si="11"/>
        <v/>
      </c>
    </row>
    <row r="46" spans="1:9" x14ac:dyDescent="0.3">
      <c r="A46">
        <v>45</v>
      </c>
      <c r="B46" t="s">
        <v>28</v>
      </c>
      <c r="C46">
        <v>9.99</v>
      </c>
      <c r="D46" t="str">
        <f t="shared" si="6"/>
        <v>Follower</v>
      </c>
      <c r="E46">
        <f t="shared" si="7"/>
        <v>9.99</v>
      </c>
      <c r="F46">
        <f t="shared" si="8"/>
        <v>9.99</v>
      </c>
      <c r="G46" t="str">
        <f t="shared" si="9"/>
        <v/>
      </c>
      <c r="H46" t="str">
        <f t="shared" si="10"/>
        <v/>
      </c>
      <c r="I46">
        <f t="shared" si="11"/>
        <v>9.99</v>
      </c>
    </row>
    <row r="47" spans="1:9" x14ac:dyDescent="0.3">
      <c r="A47">
        <v>46</v>
      </c>
      <c r="B47" t="s">
        <v>28</v>
      </c>
      <c r="C47">
        <v>72.23</v>
      </c>
      <c r="D47" t="str">
        <f t="shared" si="6"/>
        <v>Follower</v>
      </c>
      <c r="E47">
        <f t="shared" si="7"/>
        <v>72.23</v>
      </c>
      <c r="F47">
        <f t="shared" si="8"/>
        <v>72.23</v>
      </c>
      <c r="G47" t="str">
        <f t="shared" si="9"/>
        <v/>
      </c>
      <c r="H47" t="str">
        <f t="shared" si="10"/>
        <v/>
      </c>
      <c r="I47">
        <f t="shared" si="11"/>
        <v>72.23</v>
      </c>
    </row>
    <row r="48" spans="1:9" x14ac:dyDescent="0.3">
      <c r="A48">
        <v>47</v>
      </c>
      <c r="B48" t="s">
        <v>28</v>
      </c>
      <c r="C48">
        <v>28.42</v>
      </c>
      <c r="D48" t="str">
        <f t="shared" si="6"/>
        <v>Follower</v>
      </c>
      <c r="E48">
        <f t="shared" si="7"/>
        <v>28.42</v>
      </c>
      <c r="F48">
        <f t="shared" si="8"/>
        <v>28.42</v>
      </c>
      <c r="G48" t="str">
        <f t="shared" si="9"/>
        <v/>
      </c>
      <c r="H48" t="str">
        <f t="shared" si="10"/>
        <v/>
      </c>
      <c r="I48">
        <f t="shared" si="11"/>
        <v>28.42</v>
      </c>
    </row>
    <row r="49" spans="1:9" x14ac:dyDescent="0.3">
      <c r="A49">
        <v>48</v>
      </c>
      <c r="B49" t="s">
        <v>15</v>
      </c>
      <c r="C49">
        <v>49.32</v>
      </c>
      <c r="D49" t="str">
        <f t="shared" si="6"/>
        <v>1st in family</v>
      </c>
      <c r="E49">
        <f t="shared" si="7"/>
        <v>49.32</v>
      </c>
      <c r="F49">
        <f t="shared" si="8"/>
        <v>49.32</v>
      </c>
      <c r="G49">
        <f t="shared" si="9"/>
        <v>49.32</v>
      </c>
      <c r="H49" t="str">
        <f t="shared" si="10"/>
        <v/>
      </c>
      <c r="I49" t="str">
        <f t="shared" si="11"/>
        <v/>
      </c>
    </row>
    <row r="50" spans="1:9" x14ac:dyDescent="0.3">
      <c r="A50">
        <v>49</v>
      </c>
      <c r="B50" t="s">
        <v>15</v>
      </c>
      <c r="C50">
        <v>72.16</v>
      </c>
      <c r="D50" t="str">
        <f t="shared" si="6"/>
        <v>1st in family</v>
      </c>
      <c r="E50">
        <f t="shared" si="7"/>
        <v>72.16</v>
      </c>
      <c r="F50">
        <f t="shared" si="8"/>
        <v>72.16</v>
      </c>
      <c r="G50">
        <f t="shared" si="9"/>
        <v>72.16</v>
      </c>
      <c r="H50" t="str">
        <f t="shared" si="10"/>
        <v/>
      </c>
      <c r="I50" t="str">
        <f t="shared" si="11"/>
        <v/>
      </c>
    </row>
    <row r="51" spans="1:9" x14ac:dyDescent="0.3">
      <c r="A51">
        <v>50</v>
      </c>
      <c r="B51" t="s">
        <v>28</v>
      </c>
      <c r="C51">
        <v>18.84</v>
      </c>
      <c r="D51" t="str">
        <f t="shared" si="6"/>
        <v>Follower</v>
      </c>
      <c r="E51">
        <f t="shared" si="7"/>
        <v>18.84</v>
      </c>
      <c r="F51">
        <f t="shared" si="8"/>
        <v>18.84</v>
      </c>
      <c r="G51" t="str">
        <f t="shared" si="9"/>
        <v/>
      </c>
      <c r="H51" t="str">
        <f t="shared" si="10"/>
        <v/>
      </c>
      <c r="I51">
        <f t="shared" si="11"/>
        <v>18.84</v>
      </c>
    </row>
    <row r="52" spans="1:9" x14ac:dyDescent="0.3">
      <c r="A52">
        <v>51</v>
      </c>
      <c r="B52" t="s">
        <v>16</v>
      </c>
      <c r="C52">
        <v>35.68</v>
      </c>
      <c r="D52" t="str">
        <f t="shared" si="6"/>
        <v>Innovative</v>
      </c>
      <c r="E52">
        <f t="shared" si="7"/>
        <v>35.68</v>
      </c>
      <c r="F52">
        <f t="shared" si="8"/>
        <v>35.68</v>
      </c>
      <c r="G52" t="str">
        <f t="shared" si="9"/>
        <v/>
      </c>
      <c r="H52">
        <f t="shared" si="10"/>
        <v>35.68</v>
      </c>
      <c r="I52" t="str">
        <f t="shared" si="11"/>
        <v/>
      </c>
    </row>
    <row r="53" spans="1:9" x14ac:dyDescent="0.3">
      <c r="A53">
        <v>52</v>
      </c>
      <c r="B53" t="s">
        <v>28</v>
      </c>
      <c r="C53">
        <v>63.19</v>
      </c>
      <c r="D53" t="str">
        <f t="shared" si="6"/>
        <v>Follower</v>
      </c>
      <c r="E53">
        <f t="shared" si="7"/>
        <v>63.19</v>
      </c>
      <c r="F53">
        <f t="shared" si="8"/>
        <v>63.19</v>
      </c>
      <c r="G53" t="str">
        <f t="shared" si="9"/>
        <v/>
      </c>
      <c r="H53" t="str">
        <f t="shared" si="10"/>
        <v/>
      </c>
      <c r="I53">
        <f t="shared" si="11"/>
        <v>63.19</v>
      </c>
    </row>
    <row r="54" spans="1:9" x14ac:dyDescent="0.3">
      <c r="A54">
        <v>53</v>
      </c>
      <c r="B54" t="s">
        <v>16</v>
      </c>
      <c r="C54">
        <v>18.420000000000002</v>
      </c>
      <c r="D54" t="str">
        <f t="shared" si="6"/>
        <v>Innovative</v>
      </c>
      <c r="E54">
        <f t="shared" si="7"/>
        <v>18.420000000000002</v>
      </c>
      <c r="F54">
        <f t="shared" si="8"/>
        <v>18.420000000000002</v>
      </c>
      <c r="G54" t="str">
        <f t="shared" si="9"/>
        <v/>
      </c>
      <c r="H54">
        <f t="shared" si="10"/>
        <v>18.420000000000002</v>
      </c>
      <c r="I54" t="str">
        <f t="shared" si="11"/>
        <v/>
      </c>
    </row>
    <row r="55" spans="1:9" x14ac:dyDescent="0.3">
      <c r="A55">
        <v>54</v>
      </c>
      <c r="B55" t="s">
        <v>28</v>
      </c>
      <c r="C55">
        <v>16.899999999999999</v>
      </c>
      <c r="D55" t="str">
        <f t="shared" si="6"/>
        <v>Follower</v>
      </c>
      <c r="E55">
        <f t="shared" si="7"/>
        <v>16.899999999999999</v>
      </c>
      <c r="F55">
        <f t="shared" si="8"/>
        <v>16.899999999999999</v>
      </c>
      <c r="G55" t="str">
        <f t="shared" si="9"/>
        <v/>
      </c>
      <c r="H55" t="str">
        <f t="shared" si="10"/>
        <v/>
      </c>
      <c r="I55">
        <f t="shared" si="11"/>
        <v>16.899999999999999</v>
      </c>
    </row>
    <row r="56" spans="1:9" x14ac:dyDescent="0.3">
      <c r="A56">
        <v>55</v>
      </c>
      <c r="B56" t="s">
        <v>28</v>
      </c>
      <c r="C56">
        <v>13.61</v>
      </c>
      <c r="D56" t="str">
        <f t="shared" si="6"/>
        <v>Follower</v>
      </c>
      <c r="E56">
        <f t="shared" si="7"/>
        <v>13.61</v>
      </c>
      <c r="F56">
        <f t="shared" si="8"/>
        <v>13.61</v>
      </c>
      <c r="G56" t="str">
        <f t="shared" si="9"/>
        <v/>
      </c>
      <c r="H56" t="str">
        <f t="shared" si="10"/>
        <v/>
      </c>
      <c r="I56">
        <f t="shared" si="11"/>
        <v>13.61</v>
      </c>
    </row>
    <row r="57" spans="1:9" x14ac:dyDescent="0.3">
      <c r="A57">
        <v>56</v>
      </c>
      <c r="B57" t="s">
        <v>16</v>
      </c>
      <c r="C57">
        <v>20</v>
      </c>
      <c r="D57" t="str">
        <f t="shared" si="6"/>
        <v>Innovative</v>
      </c>
      <c r="E57">
        <f t="shared" si="7"/>
        <v>20</v>
      </c>
      <c r="F57">
        <f t="shared" si="8"/>
        <v>20</v>
      </c>
      <c r="G57" t="str">
        <f t="shared" si="9"/>
        <v/>
      </c>
      <c r="H57">
        <f t="shared" si="10"/>
        <v>20</v>
      </c>
      <c r="I57" t="str">
        <f t="shared" si="11"/>
        <v/>
      </c>
    </row>
    <row r="58" spans="1:9" x14ac:dyDescent="0.3">
      <c r="A58">
        <v>57</v>
      </c>
      <c r="B58" t="s">
        <v>28</v>
      </c>
      <c r="C58">
        <v>17.059999999999999</v>
      </c>
      <c r="D58" t="str">
        <f t="shared" si="6"/>
        <v>Follower</v>
      </c>
      <c r="E58">
        <f t="shared" si="7"/>
        <v>17.059999999999999</v>
      </c>
      <c r="F58">
        <f t="shared" si="8"/>
        <v>17.059999999999999</v>
      </c>
      <c r="G58" t="str">
        <f t="shared" si="9"/>
        <v/>
      </c>
      <c r="H58" t="str">
        <f t="shared" si="10"/>
        <v/>
      </c>
      <c r="I58">
        <f t="shared" si="11"/>
        <v>17.059999999999999</v>
      </c>
    </row>
    <row r="59" spans="1:9" x14ac:dyDescent="0.3">
      <c r="A59">
        <v>58</v>
      </c>
      <c r="B59" t="s">
        <v>15</v>
      </c>
      <c r="C59">
        <v>36.65</v>
      </c>
      <c r="D59" t="str">
        <f t="shared" si="6"/>
        <v>1st in family</v>
      </c>
      <c r="E59">
        <f t="shared" si="7"/>
        <v>36.65</v>
      </c>
      <c r="F59">
        <f t="shared" si="8"/>
        <v>36.65</v>
      </c>
      <c r="G59">
        <f t="shared" si="9"/>
        <v>36.65</v>
      </c>
      <c r="H59" t="str">
        <f t="shared" si="10"/>
        <v/>
      </c>
      <c r="I59" t="str">
        <f t="shared" si="11"/>
        <v/>
      </c>
    </row>
    <row r="60" spans="1:9" x14ac:dyDescent="0.3">
      <c r="A60">
        <v>59</v>
      </c>
      <c r="B60" t="s">
        <v>15</v>
      </c>
      <c r="C60">
        <v>37.03</v>
      </c>
      <c r="D60" t="str">
        <f t="shared" si="6"/>
        <v>1st in family</v>
      </c>
      <c r="E60">
        <f t="shared" si="7"/>
        <v>37.03</v>
      </c>
      <c r="F60">
        <f t="shared" si="8"/>
        <v>37.03</v>
      </c>
      <c r="G60">
        <f t="shared" si="9"/>
        <v>37.03</v>
      </c>
      <c r="H60" t="str">
        <f t="shared" si="10"/>
        <v/>
      </c>
      <c r="I60" t="str">
        <f t="shared" si="11"/>
        <v/>
      </c>
    </row>
    <row r="61" spans="1:9" x14ac:dyDescent="0.3">
      <c r="A61">
        <v>60</v>
      </c>
      <c r="B61" t="s">
        <v>16</v>
      </c>
      <c r="C61">
        <v>58.72</v>
      </c>
      <c r="D61" t="str">
        <f t="shared" si="6"/>
        <v>Innovative</v>
      </c>
      <c r="E61">
        <f t="shared" si="7"/>
        <v>58.72</v>
      </c>
      <c r="F61">
        <f t="shared" si="8"/>
        <v>58.72</v>
      </c>
      <c r="G61" t="str">
        <f t="shared" si="9"/>
        <v/>
      </c>
      <c r="H61">
        <f t="shared" si="10"/>
        <v>58.72</v>
      </c>
      <c r="I61" t="str">
        <f t="shared" si="11"/>
        <v/>
      </c>
    </row>
    <row r="62" spans="1:9" x14ac:dyDescent="0.3">
      <c r="A62">
        <v>61</v>
      </c>
      <c r="B62" t="s">
        <v>16</v>
      </c>
      <c r="C62">
        <v>68.739999999999995</v>
      </c>
      <c r="D62" t="str">
        <f t="shared" si="6"/>
        <v>Innovative</v>
      </c>
      <c r="E62">
        <f t="shared" si="7"/>
        <v>68.739999999999995</v>
      </c>
      <c r="F62">
        <f t="shared" si="8"/>
        <v>68.739999999999995</v>
      </c>
      <c r="G62" t="str">
        <f t="shared" si="9"/>
        <v/>
      </c>
      <c r="H62">
        <f t="shared" si="10"/>
        <v>68.739999999999995</v>
      </c>
      <c r="I62" t="str">
        <f t="shared" si="11"/>
        <v/>
      </c>
    </row>
    <row r="63" spans="1:9" x14ac:dyDescent="0.3">
      <c r="A63">
        <v>62</v>
      </c>
      <c r="B63" t="s">
        <v>28</v>
      </c>
      <c r="C63">
        <v>21.32</v>
      </c>
      <c r="D63" t="str">
        <f t="shared" si="6"/>
        <v>Follower</v>
      </c>
      <c r="E63">
        <f t="shared" si="7"/>
        <v>21.32</v>
      </c>
      <c r="F63">
        <f t="shared" si="8"/>
        <v>21.32</v>
      </c>
      <c r="G63" t="str">
        <f t="shared" si="9"/>
        <v/>
      </c>
      <c r="H63" t="str">
        <f t="shared" si="10"/>
        <v/>
      </c>
      <c r="I63">
        <f t="shared" si="11"/>
        <v>21.32</v>
      </c>
    </row>
    <row r="64" spans="1:9" x14ac:dyDescent="0.3">
      <c r="A64">
        <v>63</v>
      </c>
      <c r="B64" t="s">
        <v>28</v>
      </c>
      <c r="C64">
        <v>25.35</v>
      </c>
      <c r="D64" t="str">
        <f t="shared" si="6"/>
        <v>Follower</v>
      </c>
      <c r="E64">
        <f t="shared" si="7"/>
        <v>25.35</v>
      </c>
      <c r="F64">
        <f t="shared" si="8"/>
        <v>25.35</v>
      </c>
      <c r="G64" t="str">
        <f t="shared" si="9"/>
        <v/>
      </c>
      <c r="H64" t="str">
        <f t="shared" si="10"/>
        <v/>
      </c>
      <c r="I64">
        <f t="shared" si="11"/>
        <v>25.35</v>
      </c>
    </row>
    <row r="65" spans="1:9" x14ac:dyDescent="0.3">
      <c r="A65">
        <v>64</v>
      </c>
      <c r="B65" t="s">
        <v>16</v>
      </c>
      <c r="C65">
        <v>26.55</v>
      </c>
      <c r="D65" t="str">
        <f t="shared" si="6"/>
        <v>Innovative</v>
      </c>
      <c r="E65">
        <f t="shared" si="7"/>
        <v>26.55</v>
      </c>
      <c r="F65">
        <f t="shared" si="8"/>
        <v>26.55</v>
      </c>
      <c r="G65" t="str">
        <f t="shared" si="9"/>
        <v/>
      </c>
      <c r="H65">
        <f t="shared" si="10"/>
        <v>26.55</v>
      </c>
      <c r="I65" t="str">
        <f t="shared" si="11"/>
        <v/>
      </c>
    </row>
    <row r="66" spans="1:9" x14ac:dyDescent="0.3">
      <c r="A66">
        <v>65</v>
      </c>
      <c r="B66" t="s">
        <v>16</v>
      </c>
      <c r="C66">
        <v>43.36</v>
      </c>
      <c r="D66" t="str">
        <f t="shared" ref="D66:D97" si="12">IF(LOWER(TRIM(B66))="1st in family","1st in family",IF(LOWER(TRIM(B66))="innovative","Innovative",IF(LOWER(TRIM(B66))="follower","Follower","")))</f>
        <v>Innovative</v>
      </c>
      <c r="E66">
        <f t="shared" ref="E66:E97" si="13">IF(C66&gt;0,C66,"")</f>
        <v>43.36</v>
      </c>
      <c r="F66">
        <f t="shared" ref="F66:F97" si="14">IF(AND(C66&gt;0,C66&gt;=$B$163,C66&lt;=$B$162),C66,"")</f>
        <v>43.36</v>
      </c>
      <c r="G66" t="str">
        <f t="shared" ref="G66:G97" si="15">IF($D66="1st in family",$F66,"")</f>
        <v/>
      </c>
      <c r="H66">
        <f t="shared" ref="H66:H97" si="16">IF($D66="Innovative",$F66,"")</f>
        <v>43.36</v>
      </c>
      <c r="I66" t="str">
        <f t="shared" ref="I66:I97" si="17">IF($D66="Follower",$F66,"")</f>
        <v/>
      </c>
    </row>
    <row r="67" spans="1:9" x14ac:dyDescent="0.3">
      <c r="A67">
        <v>66</v>
      </c>
      <c r="B67" t="s">
        <v>15</v>
      </c>
      <c r="C67">
        <v>36.39</v>
      </c>
      <c r="D67" t="str">
        <f t="shared" si="12"/>
        <v>1st in family</v>
      </c>
      <c r="E67">
        <f t="shared" si="13"/>
        <v>36.39</v>
      </c>
      <c r="F67">
        <f t="shared" si="14"/>
        <v>36.39</v>
      </c>
      <c r="G67">
        <f t="shared" si="15"/>
        <v>36.39</v>
      </c>
      <c r="H67" t="str">
        <f t="shared" si="16"/>
        <v/>
      </c>
      <c r="I67" t="str">
        <f t="shared" si="17"/>
        <v/>
      </c>
    </row>
    <row r="68" spans="1:9" x14ac:dyDescent="0.3">
      <c r="A68">
        <v>67</v>
      </c>
      <c r="B68" t="s">
        <v>28</v>
      </c>
      <c r="C68">
        <v>18.71</v>
      </c>
      <c r="D68" t="str">
        <f t="shared" si="12"/>
        <v>Follower</v>
      </c>
      <c r="E68">
        <f t="shared" si="13"/>
        <v>18.71</v>
      </c>
      <c r="F68">
        <f t="shared" si="14"/>
        <v>18.71</v>
      </c>
      <c r="G68" t="str">
        <f t="shared" si="15"/>
        <v/>
      </c>
      <c r="H68" t="str">
        <f t="shared" si="16"/>
        <v/>
      </c>
      <c r="I68">
        <f t="shared" si="17"/>
        <v>18.71</v>
      </c>
    </row>
    <row r="69" spans="1:9" x14ac:dyDescent="0.3">
      <c r="A69">
        <v>68</v>
      </c>
      <c r="B69" t="s">
        <v>28</v>
      </c>
      <c r="C69">
        <v>19.77</v>
      </c>
      <c r="D69" t="str">
        <f t="shared" si="12"/>
        <v>Follower</v>
      </c>
      <c r="E69">
        <f t="shared" si="13"/>
        <v>19.77</v>
      </c>
      <c r="F69">
        <f t="shared" si="14"/>
        <v>19.77</v>
      </c>
      <c r="G69" t="str">
        <f t="shared" si="15"/>
        <v/>
      </c>
      <c r="H69" t="str">
        <f t="shared" si="16"/>
        <v/>
      </c>
      <c r="I69">
        <f t="shared" si="17"/>
        <v>19.77</v>
      </c>
    </row>
    <row r="70" spans="1:9" x14ac:dyDescent="0.3">
      <c r="A70">
        <v>69</v>
      </c>
      <c r="B70" t="s">
        <v>29</v>
      </c>
      <c r="C70">
        <v>43.97</v>
      </c>
      <c r="D70" t="str">
        <f t="shared" si="12"/>
        <v>Innovative</v>
      </c>
      <c r="E70">
        <f t="shared" si="13"/>
        <v>43.97</v>
      </c>
      <c r="F70">
        <f t="shared" si="14"/>
        <v>43.97</v>
      </c>
      <c r="G70" t="str">
        <f t="shared" si="15"/>
        <v/>
      </c>
      <c r="H70">
        <f t="shared" si="16"/>
        <v>43.97</v>
      </c>
      <c r="I70" t="str">
        <f t="shared" si="17"/>
        <v/>
      </c>
    </row>
    <row r="71" spans="1:9" x14ac:dyDescent="0.3">
      <c r="A71">
        <v>70</v>
      </c>
      <c r="B71" t="s">
        <v>28</v>
      </c>
      <c r="C71">
        <v>22.71</v>
      </c>
      <c r="D71" t="str">
        <f t="shared" si="12"/>
        <v>Follower</v>
      </c>
      <c r="E71">
        <f t="shared" si="13"/>
        <v>22.71</v>
      </c>
      <c r="F71">
        <f t="shared" si="14"/>
        <v>22.71</v>
      </c>
      <c r="G71" t="str">
        <f t="shared" si="15"/>
        <v/>
      </c>
      <c r="H71" t="str">
        <f t="shared" si="16"/>
        <v/>
      </c>
      <c r="I71">
        <f t="shared" si="17"/>
        <v>22.71</v>
      </c>
    </row>
    <row r="72" spans="1:9" x14ac:dyDescent="0.3">
      <c r="A72">
        <v>71</v>
      </c>
      <c r="B72" t="s">
        <v>16</v>
      </c>
      <c r="C72">
        <v>23.39</v>
      </c>
      <c r="D72" t="str">
        <f t="shared" si="12"/>
        <v>Innovative</v>
      </c>
      <c r="E72">
        <f t="shared" si="13"/>
        <v>23.39</v>
      </c>
      <c r="F72">
        <f t="shared" si="14"/>
        <v>23.39</v>
      </c>
      <c r="G72" t="str">
        <f t="shared" si="15"/>
        <v/>
      </c>
      <c r="H72">
        <f t="shared" si="16"/>
        <v>23.39</v>
      </c>
      <c r="I72" t="str">
        <f t="shared" si="17"/>
        <v/>
      </c>
    </row>
    <row r="73" spans="1:9" x14ac:dyDescent="0.3">
      <c r="A73">
        <v>72</v>
      </c>
      <c r="B73" t="s">
        <v>16</v>
      </c>
      <c r="C73">
        <v>21.74</v>
      </c>
      <c r="D73" t="str">
        <f t="shared" si="12"/>
        <v>Innovative</v>
      </c>
      <c r="E73">
        <f t="shared" si="13"/>
        <v>21.74</v>
      </c>
      <c r="F73">
        <f t="shared" si="14"/>
        <v>21.74</v>
      </c>
      <c r="G73" t="str">
        <f t="shared" si="15"/>
        <v/>
      </c>
      <c r="H73">
        <f t="shared" si="16"/>
        <v>21.74</v>
      </c>
      <c r="I73" t="str">
        <f t="shared" si="17"/>
        <v/>
      </c>
    </row>
    <row r="74" spans="1:9" x14ac:dyDescent="0.3">
      <c r="A74">
        <v>73</v>
      </c>
      <c r="B74" t="s">
        <v>16</v>
      </c>
      <c r="C74">
        <v>38.159999999999997</v>
      </c>
      <c r="D74" t="str">
        <f t="shared" si="12"/>
        <v>Innovative</v>
      </c>
      <c r="E74">
        <f t="shared" si="13"/>
        <v>38.159999999999997</v>
      </c>
      <c r="F74">
        <f t="shared" si="14"/>
        <v>38.159999999999997</v>
      </c>
      <c r="G74" t="str">
        <f t="shared" si="15"/>
        <v/>
      </c>
      <c r="H74">
        <f t="shared" si="16"/>
        <v>38.159999999999997</v>
      </c>
      <c r="I74" t="str">
        <f t="shared" si="17"/>
        <v/>
      </c>
    </row>
    <row r="75" spans="1:9" x14ac:dyDescent="0.3">
      <c r="A75">
        <v>74</v>
      </c>
      <c r="B75" t="s">
        <v>16</v>
      </c>
      <c r="C75">
        <v>49.45</v>
      </c>
      <c r="D75" t="str">
        <f t="shared" si="12"/>
        <v>Innovative</v>
      </c>
      <c r="E75">
        <f t="shared" si="13"/>
        <v>49.45</v>
      </c>
      <c r="F75">
        <f t="shared" si="14"/>
        <v>49.45</v>
      </c>
      <c r="G75" t="str">
        <f t="shared" si="15"/>
        <v/>
      </c>
      <c r="H75">
        <f t="shared" si="16"/>
        <v>49.45</v>
      </c>
      <c r="I75" t="str">
        <f t="shared" si="17"/>
        <v/>
      </c>
    </row>
    <row r="76" spans="1:9" x14ac:dyDescent="0.3">
      <c r="A76">
        <v>75</v>
      </c>
      <c r="B76" t="s">
        <v>28</v>
      </c>
      <c r="C76">
        <v>20.58</v>
      </c>
      <c r="D76" t="str">
        <f t="shared" si="12"/>
        <v>Follower</v>
      </c>
      <c r="E76">
        <f t="shared" si="13"/>
        <v>20.58</v>
      </c>
      <c r="F76">
        <f t="shared" si="14"/>
        <v>20.58</v>
      </c>
      <c r="G76" t="str">
        <f t="shared" si="15"/>
        <v/>
      </c>
      <c r="H76" t="str">
        <f t="shared" si="16"/>
        <v/>
      </c>
      <c r="I76">
        <f t="shared" si="17"/>
        <v>20.58</v>
      </c>
    </row>
    <row r="77" spans="1:9" x14ac:dyDescent="0.3">
      <c r="A77">
        <v>76</v>
      </c>
      <c r="B77" t="s">
        <v>28</v>
      </c>
      <c r="C77">
        <v>15.68</v>
      </c>
      <c r="D77" t="str">
        <f t="shared" si="12"/>
        <v>Follower</v>
      </c>
      <c r="E77">
        <f t="shared" si="13"/>
        <v>15.68</v>
      </c>
      <c r="F77">
        <f t="shared" si="14"/>
        <v>15.68</v>
      </c>
      <c r="G77" t="str">
        <f t="shared" si="15"/>
        <v/>
      </c>
      <c r="H77" t="str">
        <f t="shared" si="16"/>
        <v/>
      </c>
      <c r="I77">
        <f t="shared" si="17"/>
        <v>15.68</v>
      </c>
    </row>
    <row r="78" spans="1:9" x14ac:dyDescent="0.3">
      <c r="A78">
        <v>77</v>
      </c>
      <c r="B78" t="s">
        <v>28</v>
      </c>
      <c r="C78">
        <v>11.87</v>
      </c>
      <c r="D78" t="str">
        <f t="shared" si="12"/>
        <v>Follower</v>
      </c>
      <c r="E78">
        <f t="shared" si="13"/>
        <v>11.87</v>
      </c>
      <c r="F78">
        <f t="shared" si="14"/>
        <v>11.87</v>
      </c>
      <c r="G78" t="str">
        <f t="shared" si="15"/>
        <v/>
      </c>
      <c r="H78" t="str">
        <f t="shared" si="16"/>
        <v/>
      </c>
      <c r="I78">
        <f t="shared" si="17"/>
        <v>11.87</v>
      </c>
    </row>
    <row r="79" spans="1:9" x14ac:dyDescent="0.3">
      <c r="A79">
        <v>78</v>
      </c>
      <c r="B79" t="s">
        <v>16</v>
      </c>
      <c r="C79">
        <v>23.19</v>
      </c>
      <c r="D79" t="str">
        <f t="shared" si="12"/>
        <v>Innovative</v>
      </c>
      <c r="E79">
        <f t="shared" si="13"/>
        <v>23.19</v>
      </c>
      <c r="F79">
        <f t="shared" si="14"/>
        <v>23.19</v>
      </c>
      <c r="G79" t="str">
        <f t="shared" si="15"/>
        <v/>
      </c>
      <c r="H79">
        <f t="shared" si="16"/>
        <v>23.19</v>
      </c>
      <c r="I79" t="str">
        <f t="shared" si="17"/>
        <v/>
      </c>
    </row>
    <row r="80" spans="1:9" x14ac:dyDescent="0.3">
      <c r="A80">
        <v>79</v>
      </c>
      <c r="B80" t="s">
        <v>16</v>
      </c>
      <c r="C80">
        <v>54</v>
      </c>
      <c r="D80" t="str">
        <f t="shared" si="12"/>
        <v>Innovative</v>
      </c>
      <c r="E80">
        <f t="shared" si="13"/>
        <v>54</v>
      </c>
      <c r="F80">
        <f t="shared" si="14"/>
        <v>54</v>
      </c>
      <c r="G80" t="str">
        <f t="shared" si="15"/>
        <v/>
      </c>
      <c r="H80">
        <f t="shared" si="16"/>
        <v>54</v>
      </c>
      <c r="I80" t="str">
        <f t="shared" si="17"/>
        <v/>
      </c>
    </row>
    <row r="81" spans="1:9" x14ac:dyDescent="0.3">
      <c r="A81">
        <v>80</v>
      </c>
      <c r="B81" t="s">
        <v>28</v>
      </c>
      <c r="C81">
        <v>16.32</v>
      </c>
      <c r="D81" t="str">
        <f t="shared" si="12"/>
        <v>Follower</v>
      </c>
      <c r="E81">
        <f t="shared" si="13"/>
        <v>16.32</v>
      </c>
      <c r="F81">
        <f t="shared" si="14"/>
        <v>16.32</v>
      </c>
      <c r="G81" t="str">
        <f t="shared" si="15"/>
        <v/>
      </c>
      <c r="H81" t="str">
        <f t="shared" si="16"/>
        <v/>
      </c>
      <c r="I81">
        <f t="shared" si="17"/>
        <v>16.32</v>
      </c>
    </row>
    <row r="82" spans="1:9" x14ac:dyDescent="0.3">
      <c r="A82">
        <v>81</v>
      </c>
      <c r="B82" t="s">
        <v>28</v>
      </c>
      <c r="C82">
        <v>16.48</v>
      </c>
      <c r="D82" t="str">
        <f t="shared" si="12"/>
        <v>Follower</v>
      </c>
      <c r="E82">
        <f t="shared" si="13"/>
        <v>16.48</v>
      </c>
      <c r="F82">
        <f t="shared" si="14"/>
        <v>16.48</v>
      </c>
      <c r="G82" t="str">
        <f t="shared" si="15"/>
        <v/>
      </c>
      <c r="H82" t="str">
        <f t="shared" si="16"/>
        <v/>
      </c>
      <c r="I82">
        <f t="shared" si="17"/>
        <v>16.48</v>
      </c>
    </row>
    <row r="83" spans="1:9" x14ac:dyDescent="0.3">
      <c r="A83">
        <v>82</v>
      </c>
      <c r="B83" t="s">
        <v>16</v>
      </c>
      <c r="C83">
        <v>33.32</v>
      </c>
      <c r="D83" t="str">
        <f t="shared" si="12"/>
        <v>Innovative</v>
      </c>
      <c r="E83">
        <f t="shared" si="13"/>
        <v>33.32</v>
      </c>
      <c r="F83">
        <f t="shared" si="14"/>
        <v>33.32</v>
      </c>
      <c r="G83" t="str">
        <f t="shared" si="15"/>
        <v/>
      </c>
      <c r="H83">
        <f t="shared" si="16"/>
        <v>33.32</v>
      </c>
      <c r="I83" t="str">
        <f t="shared" si="17"/>
        <v/>
      </c>
    </row>
    <row r="84" spans="1:9" x14ac:dyDescent="0.3">
      <c r="A84">
        <v>83</v>
      </c>
      <c r="B84" t="s">
        <v>16</v>
      </c>
      <c r="C84">
        <v>30.84</v>
      </c>
      <c r="D84" t="str">
        <f t="shared" si="12"/>
        <v>Innovative</v>
      </c>
      <c r="E84">
        <f t="shared" si="13"/>
        <v>30.84</v>
      </c>
      <c r="F84">
        <f t="shared" si="14"/>
        <v>30.84</v>
      </c>
      <c r="G84" t="str">
        <f t="shared" si="15"/>
        <v/>
      </c>
      <c r="H84">
        <f t="shared" si="16"/>
        <v>30.84</v>
      </c>
      <c r="I84" t="str">
        <f t="shared" si="17"/>
        <v/>
      </c>
    </row>
    <row r="85" spans="1:9" x14ac:dyDescent="0.3">
      <c r="A85">
        <v>84</v>
      </c>
      <c r="B85" t="s">
        <v>15</v>
      </c>
      <c r="C85">
        <v>40.1</v>
      </c>
      <c r="D85" t="str">
        <f t="shared" si="12"/>
        <v>1st in family</v>
      </c>
      <c r="E85">
        <f t="shared" si="13"/>
        <v>40.1</v>
      </c>
      <c r="F85">
        <f t="shared" si="14"/>
        <v>40.1</v>
      </c>
      <c r="G85">
        <f t="shared" si="15"/>
        <v>40.1</v>
      </c>
      <c r="H85" t="str">
        <f t="shared" si="16"/>
        <v/>
      </c>
      <c r="I85" t="str">
        <f t="shared" si="17"/>
        <v/>
      </c>
    </row>
    <row r="86" spans="1:9" x14ac:dyDescent="0.3">
      <c r="A86">
        <v>85</v>
      </c>
      <c r="B86" t="s">
        <v>28</v>
      </c>
      <c r="C86">
        <v>8.52</v>
      </c>
      <c r="D86" t="str">
        <f t="shared" si="12"/>
        <v>Follower</v>
      </c>
      <c r="E86">
        <f t="shared" si="13"/>
        <v>8.52</v>
      </c>
      <c r="F86">
        <f t="shared" si="14"/>
        <v>8.52</v>
      </c>
      <c r="G86" t="str">
        <f t="shared" si="15"/>
        <v/>
      </c>
      <c r="H86" t="str">
        <f t="shared" si="16"/>
        <v/>
      </c>
      <c r="I86">
        <f t="shared" si="17"/>
        <v>8.52</v>
      </c>
    </row>
    <row r="87" spans="1:9" x14ac:dyDescent="0.3">
      <c r="A87">
        <v>86</v>
      </c>
      <c r="B87" t="s">
        <v>16</v>
      </c>
      <c r="C87">
        <v>40.03</v>
      </c>
      <c r="D87" t="str">
        <f t="shared" si="12"/>
        <v>Innovative</v>
      </c>
      <c r="E87">
        <f t="shared" si="13"/>
        <v>40.03</v>
      </c>
      <c r="F87">
        <f t="shared" si="14"/>
        <v>40.03</v>
      </c>
      <c r="G87" t="str">
        <f t="shared" si="15"/>
        <v/>
      </c>
      <c r="H87">
        <f t="shared" si="16"/>
        <v>40.03</v>
      </c>
      <c r="I87" t="str">
        <f t="shared" si="17"/>
        <v/>
      </c>
    </row>
    <row r="88" spans="1:9" x14ac:dyDescent="0.3">
      <c r="A88">
        <v>87</v>
      </c>
      <c r="B88" t="s">
        <v>28</v>
      </c>
      <c r="C88">
        <v>9.94</v>
      </c>
      <c r="D88" t="str">
        <f t="shared" si="12"/>
        <v>Follower</v>
      </c>
      <c r="E88">
        <f t="shared" si="13"/>
        <v>9.94</v>
      </c>
      <c r="F88">
        <f t="shared" si="14"/>
        <v>9.94</v>
      </c>
      <c r="G88" t="str">
        <f t="shared" si="15"/>
        <v/>
      </c>
      <c r="H88" t="str">
        <f t="shared" si="16"/>
        <v/>
      </c>
      <c r="I88">
        <f t="shared" si="17"/>
        <v>9.94</v>
      </c>
    </row>
    <row r="89" spans="1:9" x14ac:dyDescent="0.3">
      <c r="A89">
        <v>88</v>
      </c>
      <c r="B89" t="s">
        <v>28</v>
      </c>
      <c r="C89">
        <v>18.52</v>
      </c>
      <c r="D89" t="str">
        <f t="shared" si="12"/>
        <v>Follower</v>
      </c>
      <c r="E89">
        <f t="shared" si="13"/>
        <v>18.52</v>
      </c>
      <c r="F89">
        <f t="shared" si="14"/>
        <v>18.52</v>
      </c>
      <c r="G89" t="str">
        <f t="shared" si="15"/>
        <v/>
      </c>
      <c r="H89" t="str">
        <f t="shared" si="16"/>
        <v/>
      </c>
      <c r="I89">
        <f t="shared" si="17"/>
        <v>18.52</v>
      </c>
    </row>
    <row r="90" spans="1:9" x14ac:dyDescent="0.3">
      <c r="A90">
        <v>89</v>
      </c>
      <c r="B90" t="s">
        <v>28</v>
      </c>
      <c r="C90">
        <v>11.58</v>
      </c>
      <c r="D90" t="str">
        <f t="shared" si="12"/>
        <v>Follower</v>
      </c>
      <c r="E90">
        <f t="shared" si="13"/>
        <v>11.58</v>
      </c>
      <c r="F90">
        <f t="shared" si="14"/>
        <v>11.58</v>
      </c>
      <c r="G90" t="str">
        <f t="shared" si="15"/>
        <v/>
      </c>
      <c r="H90" t="str">
        <f t="shared" si="16"/>
        <v/>
      </c>
      <c r="I90">
        <f t="shared" si="17"/>
        <v>11.58</v>
      </c>
    </row>
    <row r="91" spans="1:9" x14ac:dyDescent="0.3">
      <c r="A91">
        <v>90</v>
      </c>
      <c r="B91" t="s">
        <v>28</v>
      </c>
      <c r="C91">
        <v>5.74</v>
      </c>
      <c r="D91" t="str">
        <f t="shared" si="12"/>
        <v>Follower</v>
      </c>
      <c r="E91">
        <f t="shared" si="13"/>
        <v>5.74</v>
      </c>
      <c r="F91">
        <f t="shared" si="14"/>
        <v>5.74</v>
      </c>
      <c r="G91" t="str">
        <f t="shared" si="15"/>
        <v/>
      </c>
      <c r="H91" t="str">
        <f t="shared" si="16"/>
        <v/>
      </c>
      <c r="I91">
        <f t="shared" si="17"/>
        <v>5.74</v>
      </c>
    </row>
    <row r="92" spans="1:9" x14ac:dyDescent="0.3">
      <c r="A92">
        <v>91</v>
      </c>
      <c r="B92" t="s">
        <v>15</v>
      </c>
      <c r="C92">
        <v>39.58</v>
      </c>
      <c r="D92" t="str">
        <f t="shared" si="12"/>
        <v>1st in family</v>
      </c>
      <c r="E92">
        <f t="shared" si="13"/>
        <v>39.58</v>
      </c>
      <c r="F92">
        <f t="shared" si="14"/>
        <v>39.58</v>
      </c>
      <c r="G92">
        <f t="shared" si="15"/>
        <v>39.58</v>
      </c>
      <c r="H92" t="str">
        <f t="shared" si="16"/>
        <v/>
      </c>
      <c r="I92" t="str">
        <f t="shared" si="17"/>
        <v/>
      </c>
    </row>
    <row r="93" spans="1:9" x14ac:dyDescent="0.3">
      <c r="A93">
        <v>92</v>
      </c>
      <c r="B93" t="s">
        <v>15</v>
      </c>
      <c r="C93">
        <v>55.77</v>
      </c>
      <c r="D93" t="str">
        <f t="shared" si="12"/>
        <v>1st in family</v>
      </c>
      <c r="E93">
        <f t="shared" si="13"/>
        <v>55.77</v>
      </c>
      <c r="F93">
        <f t="shared" si="14"/>
        <v>55.77</v>
      </c>
      <c r="G93">
        <f t="shared" si="15"/>
        <v>55.77</v>
      </c>
      <c r="H93" t="str">
        <f t="shared" si="16"/>
        <v/>
      </c>
      <c r="I93" t="str">
        <f t="shared" si="17"/>
        <v/>
      </c>
    </row>
    <row r="94" spans="1:9" x14ac:dyDescent="0.3">
      <c r="A94">
        <v>93</v>
      </c>
      <c r="B94" t="s">
        <v>15</v>
      </c>
      <c r="C94">
        <v>36.26</v>
      </c>
      <c r="D94" t="str">
        <f t="shared" si="12"/>
        <v>1st in family</v>
      </c>
      <c r="E94">
        <f t="shared" si="13"/>
        <v>36.26</v>
      </c>
      <c r="F94">
        <f t="shared" si="14"/>
        <v>36.26</v>
      </c>
      <c r="G94">
        <f t="shared" si="15"/>
        <v>36.26</v>
      </c>
      <c r="H94" t="str">
        <f t="shared" si="16"/>
        <v/>
      </c>
      <c r="I94" t="str">
        <f t="shared" si="17"/>
        <v/>
      </c>
    </row>
    <row r="95" spans="1:9" x14ac:dyDescent="0.3">
      <c r="A95">
        <v>94</v>
      </c>
      <c r="B95" t="s">
        <v>28</v>
      </c>
      <c r="C95">
        <v>18.48</v>
      </c>
      <c r="D95" t="str">
        <f t="shared" si="12"/>
        <v>Follower</v>
      </c>
      <c r="E95">
        <f t="shared" si="13"/>
        <v>18.48</v>
      </c>
      <c r="F95">
        <f t="shared" si="14"/>
        <v>18.48</v>
      </c>
      <c r="G95" t="str">
        <f t="shared" si="15"/>
        <v/>
      </c>
      <c r="H95" t="str">
        <f t="shared" si="16"/>
        <v/>
      </c>
      <c r="I95">
        <f t="shared" si="17"/>
        <v>18.48</v>
      </c>
    </row>
    <row r="96" spans="1:9" x14ac:dyDescent="0.3">
      <c r="A96">
        <v>95</v>
      </c>
      <c r="B96" t="s">
        <v>28</v>
      </c>
      <c r="C96">
        <v>18.48</v>
      </c>
      <c r="D96" t="str">
        <f t="shared" si="12"/>
        <v>Follower</v>
      </c>
      <c r="E96">
        <f t="shared" si="13"/>
        <v>18.48</v>
      </c>
      <c r="F96">
        <f t="shared" si="14"/>
        <v>18.48</v>
      </c>
      <c r="G96" t="str">
        <f t="shared" si="15"/>
        <v/>
      </c>
      <c r="H96" t="str">
        <f t="shared" si="16"/>
        <v/>
      </c>
      <c r="I96">
        <f t="shared" si="17"/>
        <v>18.48</v>
      </c>
    </row>
    <row r="97" spans="1:9" x14ac:dyDescent="0.3">
      <c r="A97">
        <v>96</v>
      </c>
      <c r="B97" t="s">
        <v>28</v>
      </c>
      <c r="C97">
        <v>23.94</v>
      </c>
      <c r="D97" t="str">
        <f t="shared" si="12"/>
        <v>Follower</v>
      </c>
      <c r="E97">
        <f t="shared" si="13"/>
        <v>23.94</v>
      </c>
      <c r="F97">
        <f t="shared" si="14"/>
        <v>23.94</v>
      </c>
      <c r="G97" t="str">
        <f t="shared" si="15"/>
        <v/>
      </c>
      <c r="H97" t="str">
        <f t="shared" si="16"/>
        <v/>
      </c>
      <c r="I97">
        <f t="shared" si="17"/>
        <v>23.94</v>
      </c>
    </row>
    <row r="98" spans="1:9" x14ac:dyDescent="0.3">
      <c r="A98">
        <v>97</v>
      </c>
      <c r="B98" t="s">
        <v>28</v>
      </c>
      <c r="C98">
        <v>25.94</v>
      </c>
      <c r="D98" t="str">
        <f t="shared" ref="D98:D129" si="18">IF(LOWER(TRIM(B98))="1st in family","1st in family",IF(LOWER(TRIM(B98))="innovative","Innovative",IF(LOWER(TRIM(B98))="follower","Follower","")))</f>
        <v>Follower</v>
      </c>
      <c r="E98">
        <f t="shared" ref="E98:E129" si="19">IF(C98&gt;0,C98,"")</f>
        <v>25.94</v>
      </c>
      <c r="F98">
        <f t="shared" ref="F98:F129" si="20">IF(AND(C98&gt;0,C98&gt;=$B$163,C98&lt;=$B$162),C98,"")</f>
        <v>25.94</v>
      </c>
      <c r="G98" t="str">
        <f t="shared" ref="G98:G129" si="21">IF($D98="1st in family",$F98,"")</f>
        <v/>
      </c>
      <c r="H98" t="str">
        <f t="shared" ref="H98:H129" si="22">IF($D98="Innovative",$F98,"")</f>
        <v/>
      </c>
      <c r="I98">
        <f t="shared" ref="I98:I129" si="23">IF($D98="Follower",$F98,"")</f>
        <v>25.94</v>
      </c>
    </row>
    <row r="99" spans="1:9" x14ac:dyDescent="0.3">
      <c r="A99">
        <v>98</v>
      </c>
      <c r="B99" t="s">
        <v>17</v>
      </c>
      <c r="C99">
        <v>54.94</v>
      </c>
      <c r="D99" t="str">
        <f t="shared" si="18"/>
        <v>Follower</v>
      </c>
      <c r="E99">
        <f t="shared" si="19"/>
        <v>54.94</v>
      </c>
      <c r="F99">
        <f t="shared" si="20"/>
        <v>54.94</v>
      </c>
      <c r="G99" t="str">
        <f t="shared" si="21"/>
        <v/>
      </c>
      <c r="H99" t="str">
        <f t="shared" si="22"/>
        <v/>
      </c>
      <c r="I99">
        <f t="shared" si="23"/>
        <v>54.94</v>
      </c>
    </row>
    <row r="100" spans="1:9" x14ac:dyDescent="0.3">
      <c r="A100">
        <v>99</v>
      </c>
      <c r="B100" t="s">
        <v>17</v>
      </c>
      <c r="C100">
        <v>61.19</v>
      </c>
      <c r="D100" t="str">
        <f t="shared" si="18"/>
        <v>Follower</v>
      </c>
      <c r="E100">
        <f t="shared" si="19"/>
        <v>61.19</v>
      </c>
      <c r="F100">
        <f t="shared" si="20"/>
        <v>61.19</v>
      </c>
      <c r="G100" t="str">
        <f t="shared" si="21"/>
        <v/>
      </c>
      <c r="H100" t="str">
        <f t="shared" si="22"/>
        <v/>
      </c>
      <c r="I100">
        <f t="shared" si="23"/>
        <v>61.19</v>
      </c>
    </row>
    <row r="101" spans="1:9" x14ac:dyDescent="0.3">
      <c r="A101">
        <v>100</v>
      </c>
      <c r="B101" t="s">
        <v>16</v>
      </c>
      <c r="C101">
        <v>44.65</v>
      </c>
      <c r="D101" t="str">
        <f t="shared" si="18"/>
        <v>Innovative</v>
      </c>
      <c r="E101">
        <f t="shared" si="19"/>
        <v>44.65</v>
      </c>
      <c r="F101">
        <f t="shared" si="20"/>
        <v>44.65</v>
      </c>
      <c r="G101" t="str">
        <f t="shared" si="21"/>
        <v/>
      </c>
      <c r="H101">
        <f t="shared" si="22"/>
        <v>44.65</v>
      </c>
      <c r="I101" t="str">
        <f t="shared" si="23"/>
        <v/>
      </c>
    </row>
    <row r="102" spans="1:9" x14ac:dyDescent="0.3">
      <c r="A102">
        <v>101</v>
      </c>
      <c r="B102" t="s">
        <v>16</v>
      </c>
      <c r="C102">
        <v>27.29</v>
      </c>
      <c r="D102" t="str">
        <f t="shared" si="18"/>
        <v>Innovative</v>
      </c>
      <c r="E102">
        <f t="shared" si="19"/>
        <v>27.29</v>
      </c>
      <c r="F102">
        <f t="shared" si="20"/>
        <v>27.29</v>
      </c>
      <c r="G102" t="str">
        <f t="shared" si="21"/>
        <v/>
      </c>
      <c r="H102">
        <f t="shared" si="22"/>
        <v>27.29</v>
      </c>
      <c r="I102" t="str">
        <f t="shared" si="23"/>
        <v/>
      </c>
    </row>
    <row r="103" spans="1:9" x14ac:dyDescent="0.3">
      <c r="A103">
        <v>102</v>
      </c>
      <c r="B103" t="s">
        <v>15</v>
      </c>
      <c r="C103">
        <v>32.03</v>
      </c>
      <c r="D103" t="str">
        <f t="shared" si="18"/>
        <v>1st in family</v>
      </c>
      <c r="E103">
        <f t="shared" si="19"/>
        <v>32.03</v>
      </c>
      <c r="F103">
        <f t="shared" si="20"/>
        <v>32.03</v>
      </c>
      <c r="G103">
        <f t="shared" si="21"/>
        <v>32.03</v>
      </c>
      <c r="H103" t="str">
        <f t="shared" si="22"/>
        <v/>
      </c>
      <c r="I103" t="str">
        <f t="shared" si="23"/>
        <v/>
      </c>
    </row>
    <row r="104" spans="1:9" x14ac:dyDescent="0.3">
      <c r="A104">
        <v>103</v>
      </c>
      <c r="B104" t="s">
        <v>16</v>
      </c>
      <c r="C104">
        <v>28.1</v>
      </c>
      <c r="D104" t="str">
        <f t="shared" si="18"/>
        <v>Innovative</v>
      </c>
      <c r="E104">
        <f t="shared" si="19"/>
        <v>28.1</v>
      </c>
      <c r="F104">
        <f t="shared" si="20"/>
        <v>28.1</v>
      </c>
      <c r="G104" t="str">
        <f t="shared" si="21"/>
        <v/>
      </c>
      <c r="H104">
        <f t="shared" si="22"/>
        <v>28.1</v>
      </c>
      <c r="I104" t="str">
        <f t="shared" si="23"/>
        <v/>
      </c>
    </row>
    <row r="105" spans="1:9" x14ac:dyDescent="0.3">
      <c r="A105">
        <v>104</v>
      </c>
      <c r="B105" t="s">
        <v>28</v>
      </c>
      <c r="C105">
        <v>16.16</v>
      </c>
      <c r="D105" t="str">
        <f t="shared" si="18"/>
        <v>Follower</v>
      </c>
      <c r="E105">
        <f t="shared" si="19"/>
        <v>16.16</v>
      </c>
      <c r="F105">
        <f t="shared" si="20"/>
        <v>16.16</v>
      </c>
      <c r="G105" t="str">
        <f t="shared" si="21"/>
        <v/>
      </c>
      <c r="H105" t="str">
        <f t="shared" si="22"/>
        <v/>
      </c>
      <c r="I105">
        <f t="shared" si="23"/>
        <v>16.16</v>
      </c>
    </row>
    <row r="106" spans="1:9" x14ac:dyDescent="0.3">
      <c r="A106">
        <v>105</v>
      </c>
      <c r="B106" t="s">
        <v>15</v>
      </c>
      <c r="C106">
        <v>62.52</v>
      </c>
      <c r="D106" t="str">
        <f t="shared" si="18"/>
        <v>1st in family</v>
      </c>
      <c r="E106">
        <f t="shared" si="19"/>
        <v>62.52</v>
      </c>
      <c r="F106">
        <f t="shared" si="20"/>
        <v>62.52</v>
      </c>
      <c r="G106">
        <f t="shared" si="21"/>
        <v>62.52</v>
      </c>
      <c r="H106" t="str">
        <f t="shared" si="22"/>
        <v/>
      </c>
      <c r="I106" t="str">
        <f t="shared" si="23"/>
        <v/>
      </c>
    </row>
    <row r="107" spans="1:9" x14ac:dyDescent="0.3">
      <c r="A107">
        <v>106</v>
      </c>
      <c r="B107" t="s">
        <v>16</v>
      </c>
      <c r="C107">
        <v>22.9</v>
      </c>
      <c r="D107" t="str">
        <f t="shared" si="18"/>
        <v>Innovative</v>
      </c>
      <c r="E107">
        <f t="shared" si="19"/>
        <v>22.9</v>
      </c>
      <c r="F107">
        <f t="shared" si="20"/>
        <v>22.9</v>
      </c>
      <c r="G107" t="str">
        <f t="shared" si="21"/>
        <v/>
      </c>
      <c r="H107">
        <f t="shared" si="22"/>
        <v>22.9</v>
      </c>
      <c r="I107" t="str">
        <f t="shared" si="23"/>
        <v/>
      </c>
    </row>
    <row r="108" spans="1:9" x14ac:dyDescent="0.3">
      <c r="A108">
        <v>107</v>
      </c>
      <c r="B108" t="s">
        <v>16</v>
      </c>
      <c r="C108">
        <v>22.9</v>
      </c>
      <c r="D108" t="str">
        <f t="shared" si="18"/>
        <v>Innovative</v>
      </c>
      <c r="E108">
        <f t="shared" si="19"/>
        <v>22.9</v>
      </c>
      <c r="F108">
        <f t="shared" si="20"/>
        <v>22.9</v>
      </c>
      <c r="G108" t="str">
        <f t="shared" si="21"/>
        <v/>
      </c>
      <c r="H108">
        <f t="shared" si="22"/>
        <v>22.9</v>
      </c>
      <c r="I108" t="str">
        <f t="shared" si="23"/>
        <v/>
      </c>
    </row>
    <row r="109" spans="1:9" x14ac:dyDescent="0.3">
      <c r="A109">
        <v>108</v>
      </c>
      <c r="B109" t="s">
        <v>28</v>
      </c>
      <c r="C109">
        <v>36.9</v>
      </c>
      <c r="D109" t="str">
        <f t="shared" si="18"/>
        <v>Follower</v>
      </c>
      <c r="E109">
        <f t="shared" si="19"/>
        <v>36.9</v>
      </c>
      <c r="F109">
        <f t="shared" si="20"/>
        <v>36.9</v>
      </c>
      <c r="G109" t="str">
        <f t="shared" si="21"/>
        <v/>
      </c>
      <c r="H109" t="str">
        <f t="shared" si="22"/>
        <v/>
      </c>
      <c r="I109">
        <f t="shared" si="23"/>
        <v>36.9</v>
      </c>
    </row>
    <row r="110" spans="1:9" x14ac:dyDescent="0.3">
      <c r="A110">
        <v>109</v>
      </c>
      <c r="B110" t="s">
        <v>28</v>
      </c>
      <c r="C110">
        <v>25.77</v>
      </c>
      <c r="D110" t="str">
        <f t="shared" si="18"/>
        <v>Follower</v>
      </c>
      <c r="E110">
        <f t="shared" si="19"/>
        <v>25.77</v>
      </c>
      <c r="F110">
        <f t="shared" si="20"/>
        <v>25.77</v>
      </c>
      <c r="G110" t="str">
        <f t="shared" si="21"/>
        <v/>
      </c>
      <c r="H110" t="str">
        <f t="shared" si="22"/>
        <v/>
      </c>
      <c r="I110">
        <f t="shared" si="23"/>
        <v>25.77</v>
      </c>
    </row>
    <row r="111" spans="1:9" x14ac:dyDescent="0.3">
      <c r="A111">
        <v>110</v>
      </c>
      <c r="B111" t="s">
        <v>28</v>
      </c>
      <c r="C111">
        <v>12.61</v>
      </c>
      <c r="D111" t="str">
        <f t="shared" si="18"/>
        <v>Follower</v>
      </c>
      <c r="E111">
        <f t="shared" si="19"/>
        <v>12.61</v>
      </c>
      <c r="F111">
        <f t="shared" si="20"/>
        <v>12.61</v>
      </c>
      <c r="G111" t="str">
        <f t="shared" si="21"/>
        <v/>
      </c>
      <c r="H111" t="str">
        <f t="shared" si="22"/>
        <v/>
      </c>
      <c r="I111">
        <f t="shared" si="23"/>
        <v>12.61</v>
      </c>
    </row>
    <row r="112" spans="1:9" x14ac:dyDescent="0.3">
      <c r="A112">
        <v>111</v>
      </c>
      <c r="B112" t="s">
        <v>16</v>
      </c>
      <c r="C112">
        <v>29.19</v>
      </c>
      <c r="D112" t="str">
        <f t="shared" si="18"/>
        <v>Innovative</v>
      </c>
      <c r="E112">
        <f t="shared" si="19"/>
        <v>29.19</v>
      </c>
      <c r="F112">
        <f t="shared" si="20"/>
        <v>29.19</v>
      </c>
      <c r="G112" t="str">
        <f t="shared" si="21"/>
        <v/>
      </c>
      <c r="H112">
        <f t="shared" si="22"/>
        <v>29.19</v>
      </c>
      <c r="I112" t="str">
        <f t="shared" si="23"/>
        <v/>
      </c>
    </row>
    <row r="113" spans="1:9" x14ac:dyDescent="0.3">
      <c r="A113">
        <v>112</v>
      </c>
      <c r="B113" t="s">
        <v>28</v>
      </c>
      <c r="C113">
        <v>33.1</v>
      </c>
      <c r="D113" t="str">
        <f t="shared" si="18"/>
        <v>Follower</v>
      </c>
      <c r="E113">
        <f t="shared" si="19"/>
        <v>33.1</v>
      </c>
      <c r="F113">
        <f t="shared" si="20"/>
        <v>33.1</v>
      </c>
      <c r="G113" t="str">
        <f t="shared" si="21"/>
        <v/>
      </c>
      <c r="H113" t="str">
        <f t="shared" si="22"/>
        <v/>
      </c>
      <c r="I113">
        <f t="shared" si="23"/>
        <v>33.1</v>
      </c>
    </row>
    <row r="114" spans="1:9" x14ac:dyDescent="0.3">
      <c r="A114">
        <v>113</v>
      </c>
      <c r="B114" t="s">
        <v>15</v>
      </c>
      <c r="C114">
        <v>45.06</v>
      </c>
      <c r="D114" t="str">
        <f t="shared" si="18"/>
        <v>1st in family</v>
      </c>
      <c r="E114">
        <f t="shared" si="19"/>
        <v>45.06</v>
      </c>
      <c r="F114">
        <f t="shared" si="20"/>
        <v>45.06</v>
      </c>
      <c r="G114">
        <f t="shared" si="21"/>
        <v>45.06</v>
      </c>
      <c r="H114" t="str">
        <f t="shared" si="22"/>
        <v/>
      </c>
      <c r="I114" t="str">
        <f t="shared" si="23"/>
        <v/>
      </c>
    </row>
    <row r="115" spans="1:9" x14ac:dyDescent="0.3">
      <c r="A115">
        <v>114</v>
      </c>
      <c r="B115" t="s">
        <v>16</v>
      </c>
      <c r="C115">
        <v>40</v>
      </c>
      <c r="D115" t="str">
        <f t="shared" si="18"/>
        <v>Innovative</v>
      </c>
      <c r="E115">
        <f t="shared" si="19"/>
        <v>40</v>
      </c>
      <c r="F115">
        <f t="shared" si="20"/>
        <v>40</v>
      </c>
      <c r="G115" t="str">
        <f t="shared" si="21"/>
        <v/>
      </c>
      <c r="H115">
        <f t="shared" si="22"/>
        <v>40</v>
      </c>
      <c r="I115" t="str">
        <f t="shared" si="23"/>
        <v/>
      </c>
    </row>
    <row r="116" spans="1:9" x14ac:dyDescent="0.3">
      <c r="A116">
        <v>115</v>
      </c>
      <c r="B116" t="s">
        <v>28</v>
      </c>
      <c r="C116">
        <v>9.06</v>
      </c>
      <c r="D116" t="str">
        <f t="shared" si="18"/>
        <v>Follower</v>
      </c>
      <c r="E116">
        <f t="shared" si="19"/>
        <v>9.06</v>
      </c>
      <c r="F116">
        <f t="shared" si="20"/>
        <v>9.06</v>
      </c>
      <c r="G116" t="str">
        <f t="shared" si="21"/>
        <v/>
      </c>
      <c r="H116" t="str">
        <f t="shared" si="22"/>
        <v/>
      </c>
      <c r="I116">
        <f t="shared" si="23"/>
        <v>9.06</v>
      </c>
    </row>
    <row r="117" spans="1:9" x14ac:dyDescent="0.3">
      <c r="A117">
        <v>116</v>
      </c>
      <c r="B117" t="s">
        <v>17</v>
      </c>
      <c r="C117">
        <v>8.8699999999999992</v>
      </c>
      <c r="D117" t="str">
        <f t="shared" si="18"/>
        <v>Follower</v>
      </c>
      <c r="E117">
        <f t="shared" si="19"/>
        <v>8.8699999999999992</v>
      </c>
      <c r="F117">
        <f t="shared" si="20"/>
        <v>8.8699999999999992</v>
      </c>
      <c r="G117" t="str">
        <f t="shared" si="21"/>
        <v/>
      </c>
      <c r="H117" t="str">
        <f t="shared" si="22"/>
        <v/>
      </c>
      <c r="I117">
        <f t="shared" si="23"/>
        <v>8.8699999999999992</v>
      </c>
    </row>
    <row r="118" spans="1:9" x14ac:dyDescent="0.3">
      <c r="A118">
        <v>117</v>
      </c>
      <c r="B118" t="s">
        <v>15</v>
      </c>
      <c r="C118">
        <v>37.03</v>
      </c>
      <c r="D118" t="str">
        <f t="shared" si="18"/>
        <v>1st in family</v>
      </c>
      <c r="E118">
        <f t="shared" si="19"/>
        <v>37.03</v>
      </c>
      <c r="F118">
        <f t="shared" si="20"/>
        <v>37.03</v>
      </c>
      <c r="G118">
        <f t="shared" si="21"/>
        <v>37.03</v>
      </c>
      <c r="H118" t="str">
        <f t="shared" si="22"/>
        <v/>
      </c>
      <c r="I118" t="str">
        <f t="shared" si="23"/>
        <v/>
      </c>
    </row>
    <row r="119" spans="1:9" x14ac:dyDescent="0.3">
      <c r="A119">
        <v>118</v>
      </c>
      <c r="B119" t="s">
        <v>15</v>
      </c>
      <c r="C119">
        <v>63.81</v>
      </c>
      <c r="D119" t="str">
        <f t="shared" si="18"/>
        <v>1st in family</v>
      </c>
      <c r="E119">
        <f t="shared" si="19"/>
        <v>63.81</v>
      </c>
      <c r="F119">
        <f t="shared" si="20"/>
        <v>63.81</v>
      </c>
      <c r="G119">
        <f t="shared" si="21"/>
        <v>63.81</v>
      </c>
      <c r="H119" t="str">
        <f t="shared" si="22"/>
        <v/>
      </c>
      <c r="I119" t="str">
        <f t="shared" si="23"/>
        <v/>
      </c>
    </row>
    <row r="120" spans="1:9" x14ac:dyDescent="0.3">
      <c r="A120">
        <v>119</v>
      </c>
      <c r="B120" t="s">
        <v>29</v>
      </c>
      <c r="C120">
        <v>26.61</v>
      </c>
      <c r="D120" t="str">
        <f t="shared" si="18"/>
        <v>Innovative</v>
      </c>
      <c r="E120">
        <f t="shared" si="19"/>
        <v>26.61</v>
      </c>
      <c r="F120">
        <f t="shared" si="20"/>
        <v>26.61</v>
      </c>
      <c r="G120" t="str">
        <f t="shared" si="21"/>
        <v/>
      </c>
      <c r="H120">
        <f t="shared" si="22"/>
        <v>26.61</v>
      </c>
      <c r="I120" t="str">
        <f t="shared" si="23"/>
        <v/>
      </c>
    </row>
    <row r="121" spans="1:9" x14ac:dyDescent="0.3">
      <c r="A121">
        <v>120</v>
      </c>
      <c r="B121" t="s">
        <v>16</v>
      </c>
      <c r="C121">
        <v>34.74</v>
      </c>
      <c r="D121" t="str">
        <f t="shared" si="18"/>
        <v>Innovative</v>
      </c>
      <c r="E121">
        <f t="shared" si="19"/>
        <v>34.74</v>
      </c>
      <c r="F121">
        <f t="shared" si="20"/>
        <v>34.74</v>
      </c>
      <c r="G121" t="str">
        <f t="shared" si="21"/>
        <v/>
      </c>
      <c r="H121">
        <f t="shared" si="22"/>
        <v>34.74</v>
      </c>
      <c r="I121" t="str">
        <f t="shared" si="23"/>
        <v/>
      </c>
    </row>
    <row r="122" spans="1:9" x14ac:dyDescent="0.3">
      <c r="A122">
        <v>121</v>
      </c>
      <c r="B122" t="s">
        <v>28</v>
      </c>
      <c r="C122">
        <v>42.1</v>
      </c>
      <c r="D122" t="str">
        <f t="shared" si="18"/>
        <v>Follower</v>
      </c>
      <c r="E122">
        <f t="shared" si="19"/>
        <v>42.1</v>
      </c>
      <c r="F122">
        <f t="shared" si="20"/>
        <v>42.1</v>
      </c>
      <c r="G122" t="str">
        <f t="shared" si="21"/>
        <v/>
      </c>
      <c r="H122" t="str">
        <f t="shared" si="22"/>
        <v/>
      </c>
      <c r="I122">
        <f t="shared" si="23"/>
        <v>42.1</v>
      </c>
    </row>
    <row r="123" spans="1:9" x14ac:dyDescent="0.3">
      <c r="A123">
        <v>122</v>
      </c>
      <c r="B123" t="s">
        <v>28</v>
      </c>
      <c r="C123">
        <v>42.1</v>
      </c>
      <c r="D123" t="str">
        <f t="shared" si="18"/>
        <v>Follower</v>
      </c>
      <c r="E123">
        <f t="shared" si="19"/>
        <v>42.1</v>
      </c>
      <c r="F123">
        <f t="shared" si="20"/>
        <v>42.1</v>
      </c>
      <c r="G123" t="str">
        <f t="shared" si="21"/>
        <v/>
      </c>
      <c r="H123" t="str">
        <f t="shared" si="22"/>
        <v/>
      </c>
      <c r="I123">
        <f t="shared" si="23"/>
        <v>42.1</v>
      </c>
    </row>
    <row r="124" spans="1:9" x14ac:dyDescent="0.3">
      <c r="A124">
        <v>123</v>
      </c>
      <c r="B124" t="s">
        <v>16</v>
      </c>
      <c r="C124">
        <v>59.71</v>
      </c>
      <c r="D124" t="str">
        <f t="shared" si="18"/>
        <v>Innovative</v>
      </c>
      <c r="E124">
        <f t="shared" si="19"/>
        <v>59.71</v>
      </c>
      <c r="F124">
        <f t="shared" si="20"/>
        <v>59.71</v>
      </c>
      <c r="G124" t="str">
        <f t="shared" si="21"/>
        <v/>
      </c>
      <c r="H124">
        <f t="shared" si="22"/>
        <v>59.71</v>
      </c>
      <c r="I124" t="str">
        <f t="shared" si="23"/>
        <v/>
      </c>
    </row>
    <row r="125" spans="1:9" x14ac:dyDescent="0.3">
      <c r="A125">
        <v>124</v>
      </c>
      <c r="B125" t="s">
        <v>16</v>
      </c>
      <c r="C125">
        <v>36.869999999999997</v>
      </c>
      <c r="D125" t="str">
        <f t="shared" si="18"/>
        <v>Innovative</v>
      </c>
      <c r="E125">
        <f t="shared" si="19"/>
        <v>36.869999999999997</v>
      </c>
      <c r="F125">
        <f t="shared" si="20"/>
        <v>36.869999999999997</v>
      </c>
      <c r="G125" t="str">
        <f t="shared" si="21"/>
        <v/>
      </c>
      <c r="H125">
        <f t="shared" si="22"/>
        <v>36.869999999999997</v>
      </c>
      <c r="I125" t="str">
        <f t="shared" si="23"/>
        <v/>
      </c>
    </row>
    <row r="126" spans="1:9" x14ac:dyDescent="0.3">
      <c r="A126">
        <v>125</v>
      </c>
      <c r="B126" t="s">
        <v>28</v>
      </c>
      <c r="C126">
        <v>12.32</v>
      </c>
      <c r="D126" t="str">
        <f t="shared" si="18"/>
        <v>Follower</v>
      </c>
      <c r="E126">
        <f t="shared" si="19"/>
        <v>12.32</v>
      </c>
      <c r="F126">
        <f t="shared" si="20"/>
        <v>12.32</v>
      </c>
      <c r="G126" t="str">
        <f t="shared" si="21"/>
        <v/>
      </c>
      <c r="H126" t="str">
        <f t="shared" si="22"/>
        <v/>
      </c>
      <c r="I126">
        <f t="shared" si="23"/>
        <v>12.32</v>
      </c>
    </row>
    <row r="127" spans="1:9" x14ac:dyDescent="0.3">
      <c r="A127">
        <v>126</v>
      </c>
      <c r="B127" t="s">
        <v>16</v>
      </c>
      <c r="C127">
        <v>28</v>
      </c>
      <c r="D127" t="str">
        <f t="shared" si="18"/>
        <v>Innovative</v>
      </c>
      <c r="E127">
        <f t="shared" si="19"/>
        <v>28</v>
      </c>
      <c r="F127">
        <f t="shared" si="20"/>
        <v>28</v>
      </c>
      <c r="G127" t="str">
        <f t="shared" si="21"/>
        <v/>
      </c>
      <c r="H127">
        <f t="shared" si="22"/>
        <v>28</v>
      </c>
      <c r="I127" t="str">
        <f t="shared" si="23"/>
        <v/>
      </c>
    </row>
    <row r="128" spans="1:9" x14ac:dyDescent="0.3">
      <c r="A128">
        <v>127</v>
      </c>
      <c r="B128" t="s">
        <v>15</v>
      </c>
      <c r="C128">
        <v>48.23</v>
      </c>
      <c r="D128" t="str">
        <f t="shared" si="18"/>
        <v>1st in family</v>
      </c>
      <c r="E128">
        <f t="shared" si="19"/>
        <v>48.23</v>
      </c>
      <c r="F128">
        <f t="shared" si="20"/>
        <v>48.23</v>
      </c>
      <c r="G128">
        <f t="shared" si="21"/>
        <v>48.23</v>
      </c>
      <c r="H128" t="str">
        <f t="shared" si="22"/>
        <v/>
      </c>
      <c r="I128" t="str">
        <f t="shared" si="23"/>
        <v/>
      </c>
    </row>
    <row r="129" spans="1:9" x14ac:dyDescent="0.3">
      <c r="A129">
        <v>128</v>
      </c>
      <c r="B129" t="s">
        <v>16</v>
      </c>
      <c r="C129">
        <v>54.26</v>
      </c>
      <c r="D129" t="str">
        <f t="shared" si="18"/>
        <v>Innovative</v>
      </c>
      <c r="E129">
        <f t="shared" si="19"/>
        <v>54.26</v>
      </c>
      <c r="F129">
        <f t="shared" si="20"/>
        <v>54.26</v>
      </c>
      <c r="G129" t="str">
        <f t="shared" si="21"/>
        <v/>
      </c>
      <c r="H129">
        <f t="shared" si="22"/>
        <v>54.26</v>
      </c>
      <c r="I129" t="str">
        <f t="shared" si="23"/>
        <v/>
      </c>
    </row>
    <row r="130" spans="1:9" x14ac:dyDescent="0.3">
      <c r="A130">
        <v>129</v>
      </c>
      <c r="B130" t="s">
        <v>16</v>
      </c>
      <c r="C130">
        <v>50.84</v>
      </c>
      <c r="D130" t="str">
        <f t="shared" ref="D130:D152" si="24">IF(LOWER(TRIM(B130))="1st in family","1st in family",IF(LOWER(TRIM(B130))="innovative","Innovative",IF(LOWER(TRIM(B130))="follower","Follower","")))</f>
        <v>Innovative</v>
      </c>
      <c r="E130">
        <f t="shared" ref="E130:E152" si="25">IF(C130&gt;0,C130,"")</f>
        <v>50.84</v>
      </c>
      <c r="F130">
        <f t="shared" ref="F130:F152" si="26">IF(AND(C130&gt;0,C130&gt;=$B$163,C130&lt;=$B$162),C130,"")</f>
        <v>50.84</v>
      </c>
      <c r="G130" t="str">
        <f t="shared" ref="G130:G152" si="27">IF($D130="1st in family",$F130,"")</f>
        <v/>
      </c>
      <c r="H130">
        <f t="shared" ref="H130:H152" si="28">IF($D130="Innovative",$F130,"")</f>
        <v>50.84</v>
      </c>
      <c r="I130" t="str">
        <f t="shared" ref="I130:I152" si="29">IF($D130="Follower",$F130,"")</f>
        <v/>
      </c>
    </row>
    <row r="131" spans="1:9" x14ac:dyDescent="0.3">
      <c r="A131">
        <v>130</v>
      </c>
      <c r="B131" t="s">
        <v>16</v>
      </c>
      <c r="C131">
        <v>32.29</v>
      </c>
      <c r="D131" t="str">
        <f t="shared" si="24"/>
        <v>Innovative</v>
      </c>
      <c r="E131">
        <f t="shared" si="25"/>
        <v>32.29</v>
      </c>
      <c r="F131">
        <f t="shared" si="26"/>
        <v>32.29</v>
      </c>
      <c r="G131" t="str">
        <f t="shared" si="27"/>
        <v/>
      </c>
      <c r="H131">
        <f t="shared" si="28"/>
        <v>32.29</v>
      </c>
      <c r="I131" t="str">
        <f t="shared" si="29"/>
        <v/>
      </c>
    </row>
    <row r="132" spans="1:9" x14ac:dyDescent="0.3">
      <c r="A132">
        <v>131</v>
      </c>
      <c r="B132" t="s">
        <v>16</v>
      </c>
      <c r="C132">
        <v>54.35</v>
      </c>
      <c r="D132" t="str">
        <f t="shared" si="24"/>
        <v>Innovative</v>
      </c>
      <c r="E132">
        <f t="shared" si="25"/>
        <v>54.35</v>
      </c>
      <c r="F132">
        <f t="shared" si="26"/>
        <v>54.35</v>
      </c>
      <c r="G132" t="str">
        <f t="shared" si="27"/>
        <v/>
      </c>
      <c r="H132">
        <f t="shared" si="28"/>
        <v>54.35</v>
      </c>
      <c r="I132" t="str">
        <f t="shared" si="29"/>
        <v/>
      </c>
    </row>
    <row r="133" spans="1:9" x14ac:dyDescent="0.3">
      <c r="A133">
        <v>132</v>
      </c>
      <c r="B133" t="s">
        <v>17</v>
      </c>
      <c r="C133">
        <v>19.190000000000001</v>
      </c>
      <c r="D133" t="str">
        <f t="shared" si="24"/>
        <v>Follower</v>
      </c>
      <c r="E133">
        <f t="shared" si="25"/>
        <v>19.190000000000001</v>
      </c>
      <c r="F133">
        <f t="shared" si="26"/>
        <v>19.190000000000001</v>
      </c>
      <c r="G133" t="str">
        <f t="shared" si="27"/>
        <v/>
      </c>
      <c r="H133" t="str">
        <f t="shared" si="28"/>
        <v/>
      </c>
      <c r="I133">
        <f t="shared" si="29"/>
        <v>19.190000000000001</v>
      </c>
    </row>
    <row r="134" spans="1:9" x14ac:dyDescent="0.3">
      <c r="A134">
        <v>133</v>
      </c>
      <c r="B134" t="s">
        <v>17</v>
      </c>
      <c r="C134">
        <v>20.94</v>
      </c>
      <c r="D134" t="str">
        <f t="shared" si="24"/>
        <v>Follower</v>
      </c>
      <c r="E134">
        <f t="shared" si="25"/>
        <v>20.94</v>
      </c>
      <c r="F134">
        <f t="shared" si="26"/>
        <v>20.94</v>
      </c>
      <c r="G134" t="str">
        <f t="shared" si="27"/>
        <v/>
      </c>
      <c r="H134" t="str">
        <f t="shared" si="28"/>
        <v/>
      </c>
      <c r="I134">
        <f t="shared" si="29"/>
        <v>20.94</v>
      </c>
    </row>
    <row r="135" spans="1:9" x14ac:dyDescent="0.3">
      <c r="A135">
        <v>134</v>
      </c>
      <c r="B135" t="s">
        <v>16</v>
      </c>
      <c r="C135">
        <v>20.94</v>
      </c>
      <c r="D135" t="str">
        <f t="shared" si="24"/>
        <v>Innovative</v>
      </c>
      <c r="E135">
        <f t="shared" si="25"/>
        <v>20.94</v>
      </c>
      <c r="F135">
        <f t="shared" si="26"/>
        <v>20.94</v>
      </c>
      <c r="G135" t="str">
        <f t="shared" si="27"/>
        <v/>
      </c>
      <c r="H135">
        <f t="shared" si="28"/>
        <v>20.94</v>
      </c>
      <c r="I135" t="str">
        <f t="shared" si="29"/>
        <v/>
      </c>
    </row>
    <row r="136" spans="1:9" x14ac:dyDescent="0.3">
      <c r="A136">
        <v>135</v>
      </c>
      <c r="B136" t="s">
        <v>17</v>
      </c>
      <c r="C136">
        <v>20.94</v>
      </c>
      <c r="D136" t="str">
        <f t="shared" si="24"/>
        <v>Follower</v>
      </c>
      <c r="E136">
        <f t="shared" si="25"/>
        <v>20.94</v>
      </c>
      <c r="F136">
        <f t="shared" si="26"/>
        <v>20.94</v>
      </c>
      <c r="G136" t="str">
        <f t="shared" si="27"/>
        <v/>
      </c>
      <c r="H136" t="str">
        <f t="shared" si="28"/>
        <v/>
      </c>
      <c r="I136">
        <f t="shared" si="29"/>
        <v>20.94</v>
      </c>
    </row>
    <row r="137" spans="1:9" x14ac:dyDescent="0.3">
      <c r="A137">
        <v>136</v>
      </c>
      <c r="B137" t="s">
        <v>17</v>
      </c>
      <c r="C137">
        <v>20.94</v>
      </c>
      <c r="D137" t="str">
        <f t="shared" si="24"/>
        <v>Follower</v>
      </c>
      <c r="E137">
        <f t="shared" si="25"/>
        <v>20.94</v>
      </c>
      <c r="F137">
        <f t="shared" si="26"/>
        <v>20.94</v>
      </c>
      <c r="G137" t="str">
        <f t="shared" si="27"/>
        <v/>
      </c>
      <c r="H137" t="str">
        <f t="shared" si="28"/>
        <v/>
      </c>
      <c r="I137">
        <f t="shared" si="29"/>
        <v>20.94</v>
      </c>
    </row>
    <row r="138" spans="1:9" x14ac:dyDescent="0.3">
      <c r="A138">
        <v>137</v>
      </c>
      <c r="B138" t="s">
        <v>17</v>
      </c>
      <c r="C138">
        <v>41.81</v>
      </c>
      <c r="D138" t="str">
        <f t="shared" si="24"/>
        <v>Follower</v>
      </c>
      <c r="E138">
        <f t="shared" si="25"/>
        <v>41.81</v>
      </c>
      <c r="F138">
        <f t="shared" si="26"/>
        <v>41.81</v>
      </c>
      <c r="G138" t="str">
        <f t="shared" si="27"/>
        <v/>
      </c>
      <c r="H138" t="str">
        <f t="shared" si="28"/>
        <v/>
      </c>
      <c r="I138">
        <f t="shared" si="29"/>
        <v>41.81</v>
      </c>
    </row>
    <row r="139" spans="1:9" x14ac:dyDescent="0.3">
      <c r="A139">
        <v>138</v>
      </c>
      <c r="B139" t="s">
        <v>16</v>
      </c>
      <c r="C139">
        <v>15.16</v>
      </c>
      <c r="D139" t="str">
        <f t="shared" si="24"/>
        <v>Innovative</v>
      </c>
      <c r="E139">
        <f t="shared" si="25"/>
        <v>15.16</v>
      </c>
      <c r="F139">
        <f t="shared" si="26"/>
        <v>15.16</v>
      </c>
      <c r="G139" t="str">
        <f t="shared" si="27"/>
        <v/>
      </c>
      <c r="H139">
        <f t="shared" si="28"/>
        <v>15.16</v>
      </c>
      <c r="I139" t="str">
        <f t="shared" si="29"/>
        <v/>
      </c>
    </row>
    <row r="140" spans="1:9" x14ac:dyDescent="0.3">
      <c r="A140">
        <v>139</v>
      </c>
      <c r="B140" t="s">
        <v>17</v>
      </c>
      <c r="C140">
        <v>22.94</v>
      </c>
      <c r="D140" t="str">
        <f t="shared" si="24"/>
        <v>Follower</v>
      </c>
      <c r="E140">
        <f t="shared" si="25"/>
        <v>22.94</v>
      </c>
      <c r="F140">
        <f t="shared" si="26"/>
        <v>22.94</v>
      </c>
      <c r="G140" t="str">
        <f t="shared" si="27"/>
        <v/>
      </c>
      <c r="H140" t="str">
        <f t="shared" si="28"/>
        <v/>
      </c>
      <c r="I140">
        <f t="shared" si="29"/>
        <v>22.94</v>
      </c>
    </row>
    <row r="141" spans="1:9" x14ac:dyDescent="0.3">
      <c r="A141">
        <v>140</v>
      </c>
      <c r="B141" t="s">
        <v>16</v>
      </c>
      <c r="C141">
        <v>50.58</v>
      </c>
      <c r="D141" t="str">
        <f t="shared" si="24"/>
        <v>Innovative</v>
      </c>
      <c r="E141">
        <f t="shared" si="25"/>
        <v>50.58</v>
      </c>
      <c r="F141">
        <f t="shared" si="26"/>
        <v>50.58</v>
      </c>
      <c r="G141" t="str">
        <f t="shared" si="27"/>
        <v/>
      </c>
      <c r="H141">
        <f t="shared" si="28"/>
        <v>50.58</v>
      </c>
      <c r="I141" t="str">
        <f t="shared" si="29"/>
        <v/>
      </c>
    </row>
    <row r="142" spans="1:9" x14ac:dyDescent="0.3">
      <c r="A142">
        <v>141</v>
      </c>
      <c r="B142" t="s">
        <v>15</v>
      </c>
      <c r="C142">
        <v>52.71</v>
      </c>
      <c r="D142" t="str">
        <f t="shared" si="24"/>
        <v>1st in family</v>
      </c>
      <c r="E142">
        <f t="shared" si="25"/>
        <v>52.71</v>
      </c>
      <c r="F142">
        <f t="shared" si="26"/>
        <v>52.71</v>
      </c>
      <c r="G142">
        <f t="shared" si="27"/>
        <v>52.71</v>
      </c>
      <c r="H142" t="str">
        <f t="shared" si="28"/>
        <v/>
      </c>
      <c r="I142" t="str">
        <f t="shared" si="29"/>
        <v/>
      </c>
    </row>
    <row r="143" spans="1:9" x14ac:dyDescent="0.3">
      <c r="A143">
        <v>142</v>
      </c>
      <c r="B143" t="s">
        <v>17</v>
      </c>
      <c r="C143">
        <v>19.45</v>
      </c>
      <c r="D143" t="str">
        <f t="shared" si="24"/>
        <v>Follower</v>
      </c>
      <c r="E143">
        <f t="shared" si="25"/>
        <v>19.45</v>
      </c>
      <c r="F143">
        <f t="shared" si="26"/>
        <v>19.45</v>
      </c>
      <c r="G143" t="str">
        <f t="shared" si="27"/>
        <v/>
      </c>
      <c r="H143" t="str">
        <f t="shared" si="28"/>
        <v/>
      </c>
      <c r="I143">
        <f t="shared" si="29"/>
        <v>19.45</v>
      </c>
    </row>
    <row r="144" spans="1:9" x14ac:dyDescent="0.3">
      <c r="A144">
        <v>143</v>
      </c>
      <c r="B144" t="s">
        <v>17</v>
      </c>
      <c r="C144">
        <v>39.35</v>
      </c>
      <c r="D144" t="str">
        <f t="shared" si="24"/>
        <v>Follower</v>
      </c>
      <c r="E144">
        <f t="shared" si="25"/>
        <v>39.35</v>
      </c>
      <c r="F144">
        <f t="shared" si="26"/>
        <v>39.35</v>
      </c>
      <c r="G144" t="str">
        <f t="shared" si="27"/>
        <v/>
      </c>
      <c r="H144" t="str">
        <f t="shared" si="28"/>
        <v/>
      </c>
      <c r="I144">
        <f t="shared" si="29"/>
        <v>39.35</v>
      </c>
    </row>
    <row r="145" spans="1:9" x14ac:dyDescent="0.3">
      <c r="A145">
        <v>144</v>
      </c>
      <c r="B145" t="s">
        <v>17</v>
      </c>
      <c r="C145">
        <v>5.84</v>
      </c>
      <c r="D145" t="str">
        <f t="shared" si="24"/>
        <v>Follower</v>
      </c>
      <c r="E145">
        <f t="shared" si="25"/>
        <v>5.84</v>
      </c>
      <c r="F145">
        <f t="shared" si="26"/>
        <v>5.84</v>
      </c>
      <c r="G145" t="str">
        <f t="shared" si="27"/>
        <v/>
      </c>
      <c r="H145" t="str">
        <f t="shared" si="28"/>
        <v/>
      </c>
      <c r="I145">
        <f t="shared" si="29"/>
        <v>5.84</v>
      </c>
    </row>
    <row r="146" spans="1:9" x14ac:dyDescent="0.3">
      <c r="A146">
        <v>145</v>
      </c>
      <c r="B146" t="s">
        <v>17</v>
      </c>
      <c r="C146">
        <v>13.26</v>
      </c>
      <c r="D146" t="str">
        <f t="shared" si="24"/>
        <v>Follower</v>
      </c>
      <c r="E146">
        <f t="shared" si="25"/>
        <v>13.26</v>
      </c>
      <c r="F146">
        <f t="shared" si="26"/>
        <v>13.26</v>
      </c>
      <c r="G146" t="str">
        <f t="shared" si="27"/>
        <v/>
      </c>
      <c r="H146" t="str">
        <f t="shared" si="28"/>
        <v/>
      </c>
      <c r="I146">
        <f t="shared" si="29"/>
        <v>13.26</v>
      </c>
    </row>
    <row r="147" spans="1:9" x14ac:dyDescent="0.3">
      <c r="A147">
        <v>146</v>
      </c>
      <c r="B147" t="s">
        <v>16</v>
      </c>
      <c r="C147">
        <v>50.84</v>
      </c>
      <c r="D147" t="str">
        <f t="shared" si="24"/>
        <v>Innovative</v>
      </c>
      <c r="E147">
        <f t="shared" si="25"/>
        <v>50.84</v>
      </c>
      <c r="F147">
        <f t="shared" si="26"/>
        <v>50.84</v>
      </c>
      <c r="G147" t="str">
        <f t="shared" si="27"/>
        <v/>
      </c>
      <c r="H147">
        <f t="shared" si="28"/>
        <v>50.84</v>
      </c>
      <c r="I147" t="str">
        <f t="shared" si="29"/>
        <v/>
      </c>
    </row>
    <row r="148" spans="1:9" x14ac:dyDescent="0.3">
      <c r="A148">
        <v>147</v>
      </c>
      <c r="B148" t="s">
        <v>16</v>
      </c>
      <c r="C148">
        <v>46.84</v>
      </c>
      <c r="D148" t="str">
        <f t="shared" si="24"/>
        <v>Innovative</v>
      </c>
      <c r="E148">
        <f t="shared" si="25"/>
        <v>46.84</v>
      </c>
      <c r="F148">
        <f t="shared" si="26"/>
        <v>46.84</v>
      </c>
      <c r="G148" t="str">
        <f t="shared" si="27"/>
        <v/>
      </c>
      <c r="H148">
        <f t="shared" si="28"/>
        <v>46.84</v>
      </c>
      <c r="I148" t="str">
        <f t="shared" si="29"/>
        <v/>
      </c>
    </row>
    <row r="149" spans="1:9" x14ac:dyDescent="0.3">
      <c r="A149">
        <v>148</v>
      </c>
      <c r="B149" t="s">
        <v>17</v>
      </c>
      <c r="C149">
        <v>15.16</v>
      </c>
      <c r="D149" t="str">
        <f t="shared" si="24"/>
        <v>Follower</v>
      </c>
      <c r="E149">
        <f t="shared" si="25"/>
        <v>15.16</v>
      </c>
      <c r="F149">
        <f t="shared" si="26"/>
        <v>15.16</v>
      </c>
      <c r="G149" t="str">
        <f t="shared" si="27"/>
        <v/>
      </c>
      <c r="H149" t="str">
        <f t="shared" si="28"/>
        <v/>
      </c>
      <c r="I149">
        <f t="shared" si="29"/>
        <v>15.16</v>
      </c>
    </row>
    <row r="150" spans="1:9" x14ac:dyDescent="0.3">
      <c r="A150">
        <v>150</v>
      </c>
      <c r="B150" t="s">
        <v>16</v>
      </c>
      <c r="C150">
        <v>29.13</v>
      </c>
      <c r="D150" t="str">
        <f t="shared" si="24"/>
        <v>Innovative</v>
      </c>
      <c r="E150">
        <f t="shared" si="25"/>
        <v>29.13</v>
      </c>
      <c r="F150">
        <f t="shared" si="26"/>
        <v>29.13</v>
      </c>
      <c r="G150" t="str">
        <f t="shared" si="27"/>
        <v/>
      </c>
      <c r="H150">
        <f t="shared" si="28"/>
        <v>29.13</v>
      </c>
      <c r="I150" t="str">
        <f t="shared" si="29"/>
        <v/>
      </c>
    </row>
    <row r="151" spans="1:9" x14ac:dyDescent="0.3">
      <c r="A151">
        <v>151</v>
      </c>
      <c r="B151" t="s">
        <v>16</v>
      </c>
      <c r="C151">
        <v>58.06</v>
      </c>
      <c r="D151" t="str">
        <f t="shared" si="24"/>
        <v>Innovative</v>
      </c>
      <c r="E151">
        <f t="shared" si="25"/>
        <v>58.06</v>
      </c>
      <c r="F151">
        <f t="shared" si="26"/>
        <v>58.06</v>
      </c>
      <c r="G151" t="str">
        <f t="shared" si="27"/>
        <v/>
      </c>
      <c r="H151">
        <f t="shared" si="28"/>
        <v>58.06</v>
      </c>
      <c r="I151" t="str">
        <f t="shared" si="29"/>
        <v/>
      </c>
    </row>
    <row r="152" spans="1:9" x14ac:dyDescent="0.3">
      <c r="A152">
        <v>152</v>
      </c>
      <c r="B152" t="s">
        <v>15</v>
      </c>
      <c r="C152">
        <v>52.71</v>
      </c>
      <c r="D152" t="str">
        <f t="shared" si="24"/>
        <v>1st in family</v>
      </c>
      <c r="E152">
        <f t="shared" si="25"/>
        <v>52.71</v>
      </c>
      <c r="F152">
        <f t="shared" si="26"/>
        <v>52.71</v>
      </c>
      <c r="G152">
        <f t="shared" si="27"/>
        <v>52.71</v>
      </c>
      <c r="H152" t="str">
        <f t="shared" si="28"/>
        <v/>
      </c>
      <c r="I152" t="str">
        <f t="shared" si="29"/>
        <v/>
      </c>
    </row>
    <row r="155" spans="1:9" x14ac:dyDescent="0.3">
      <c r="A155" s="3" t="s">
        <v>30</v>
      </c>
      <c r="B155">
        <v>2.5</v>
      </c>
    </row>
    <row r="156" spans="1:9" x14ac:dyDescent="0.3">
      <c r="A156" s="2" t="s">
        <v>31</v>
      </c>
    </row>
    <row r="158" spans="1:9" x14ac:dyDescent="0.3">
      <c r="A158" t="s">
        <v>32</v>
      </c>
      <c r="B158">
        <f>COUNT(E2:E152)</f>
        <v>150</v>
      </c>
    </row>
    <row r="159" spans="1:9" x14ac:dyDescent="0.3">
      <c r="A159" t="s">
        <v>33</v>
      </c>
      <c r="B159">
        <f>SMALL(E2:E152,INT(B158*0.25)+1)</f>
        <v>19.77</v>
      </c>
    </row>
    <row r="160" spans="1:9" x14ac:dyDescent="0.3">
      <c r="A160" t="s">
        <v>34</v>
      </c>
      <c r="B160">
        <f>SMALL(E2:E152,INT(B158*0.75)+1)</f>
        <v>43.2</v>
      </c>
    </row>
    <row r="161" spans="1:12" x14ac:dyDescent="0.3">
      <c r="A161" t="s">
        <v>35</v>
      </c>
      <c r="B161">
        <f>B160-B159</f>
        <v>23.430000000000003</v>
      </c>
    </row>
    <row r="162" spans="1:12" x14ac:dyDescent="0.3">
      <c r="A162" t="s">
        <v>36</v>
      </c>
      <c r="B162">
        <f>B160+$B$155*B161</f>
        <v>101.77500000000001</v>
      </c>
    </row>
    <row r="163" spans="1:12" x14ac:dyDescent="0.3">
      <c r="A163" t="s">
        <v>37</v>
      </c>
      <c r="B163">
        <f>MAX(0,B159-$B$155*B161)</f>
        <v>0</v>
      </c>
    </row>
    <row r="165" spans="1:12" x14ac:dyDescent="0.3">
      <c r="A165" s="1" t="s">
        <v>5</v>
      </c>
      <c r="B165" s="1" t="s">
        <v>6</v>
      </c>
      <c r="C165" s="1" t="s">
        <v>38</v>
      </c>
      <c r="D165" s="1" t="s">
        <v>39</v>
      </c>
      <c r="E165" s="1" t="s">
        <v>40</v>
      </c>
      <c r="F165" s="1" t="s">
        <v>41</v>
      </c>
      <c r="G165" s="1" t="s">
        <v>42</v>
      </c>
      <c r="H165" s="1" t="s">
        <v>43</v>
      </c>
      <c r="I165" s="1" t="s">
        <v>44</v>
      </c>
      <c r="J165" s="1" t="s">
        <v>45</v>
      </c>
      <c r="K165" s="1" t="s">
        <v>46</v>
      </c>
      <c r="L165" s="1" t="s">
        <v>47</v>
      </c>
    </row>
    <row r="166" spans="1:12" x14ac:dyDescent="0.3">
      <c r="A166" t="s">
        <v>15</v>
      </c>
      <c r="B166">
        <f>COUNT(G2:G152)</f>
        <v>21</v>
      </c>
      <c r="C166">
        <f>AVERAGE(G2:G152)</f>
        <v>48.158571428571427</v>
      </c>
      <c r="D166">
        <f>STDEV(G2:G152)</f>
        <v>13.880183459059275</v>
      </c>
      <c r="E166">
        <f>MEDIAN(G2:G152)</f>
        <v>45.06</v>
      </c>
      <c r="F166">
        <f>MIN(G2:G152)</f>
        <v>32.03</v>
      </c>
      <c r="G166">
        <f>MAX(G2:G152)</f>
        <v>87.16</v>
      </c>
      <c r="H166">
        <f>D166/C166</f>
        <v>0.28821833886095022</v>
      </c>
      <c r="I166">
        <f>(1.96*D166/SQRT(B166))/C166</f>
        <v>0.12327301975377543</v>
      </c>
      <c r="J166">
        <f>C166+D166</f>
        <v>62.038754887630702</v>
      </c>
      <c r="K166">
        <f>C166+2*D166</f>
        <v>75.91893834668997</v>
      </c>
      <c r="L166">
        <f>C166+3*D166</f>
        <v>89.799121805749252</v>
      </c>
    </row>
    <row r="167" spans="1:12" x14ac:dyDescent="0.3">
      <c r="A167" t="s">
        <v>16</v>
      </c>
      <c r="B167">
        <f>COUNT(H2:H152)</f>
        <v>57</v>
      </c>
      <c r="C167">
        <f>AVERAGE(H2:H152)</f>
        <v>36.345087719298242</v>
      </c>
      <c r="D167">
        <f>STDEV(H2:H152)</f>
        <v>12.58452580450736</v>
      </c>
      <c r="E167">
        <f>MEDIAN(H2:H152)</f>
        <v>33.32</v>
      </c>
      <c r="F167">
        <f>MIN(H2:H152)</f>
        <v>15.16</v>
      </c>
      <c r="G167">
        <f>MAX(H2:H152)</f>
        <v>68.739999999999995</v>
      </c>
      <c r="H167">
        <f>D167/C167</f>
        <v>0.34625107804665778</v>
      </c>
      <c r="I167">
        <f>(1.96*D167/SQRT(B167))/C167</f>
        <v>8.9889668282124607E-2</v>
      </c>
      <c r="J167">
        <f>C167+D167</f>
        <v>48.9296135238056</v>
      </c>
      <c r="K167">
        <f>C167+2*D167</f>
        <v>61.514139328312964</v>
      </c>
      <c r="L167">
        <f>C167+3*D167</f>
        <v>74.098665132820315</v>
      </c>
    </row>
    <row r="168" spans="1:12" x14ac:dyDescent="0.3">
      <c r="A168" t="s">
        <v>17</v>
      </c>
      <c r="B168">
        <f>COUNT(I2:I152)</f>
        <v>71</v>
      </c>
      <c r="C168">
        <f>AVERAGE(I2:I152)</f>
        <v>24.654647887323943</v>
      </c>
      <c r="D168">
        <f>STDEV(I2:I152)</f>
        <v>15.106625493564636</v>
      </c>
      <c r="E168">
        <f>MEDIAN(I2:I152)</f>
        <v>20.58</v>
      </c>
      <c r="F168">
        <f>MIN(I2:I152)</f>
        <v>5.16</v>
      </c>
      <c r="G168">
        <f>MAX(I2:I152)</f>
        <v>72.23</v>
      </c>
      <c r="H168">
        <f>D168/C168</f>
        <v>0.61272931426985122</v>
      </c>
      <c r="I168">
        <f>(1.96*D168/SQRT(B168))/C168</f>
        <v>0.14252647867617871</v>
      </c>
      <c r="J168">
        <f>C168+D168</f>
        <v>39.761273380888582</v>
      </c>
      <c r="K168">
        <f>C168+2*D168</f>
        <v>54.867898874453218</v>
      </c>
      <c r="L168">
        <f>C168+3*D168</f>
        <v>69.974524368017853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22"/>
  <sheetViews>
    <sheetView workbookViewId="0"/>
  </sheetViews>
  <sheetFormatPr defaultRowHeight="14.4" x14ac:dyDescent="0.3"/>
  <cols>
    <col min="1" max="1" width="18" customWidth="1"/>
    <col min="2" max="3" width="14" customWidth="1"/>
    <col min="4" max="4" width="16" customWidth="1"/>
    <col min="5" max="5" width="24" customWidth="1"/>
    <col min="6" max="9" width="12" customWidth="1"/>
  </cols>
  <sheetData>
    <row r="1" spans="1:22" x14ac:dyDescent="0.3">
      <c r="A1" s="2" t="s">
        <v>48</v>
      </c>
    </row>
    <row r="2" spans="1:22" x14ac:dyDescent="0.3">
      <c r="T2" t="str">
        <f>IF(AND(History!G2&lt;&gt;"",History!G2&gt;0),LN(History!G2),"")</f>
        <v/>
      </c>
      <c r="U2">
        <f>IF(AND(History!H2&lt;&gt;"",History!H2&gt;0),LN(History!H2),"")</f>
        <v>3.4688560301359703</v>
      </c>
      <c r="V2" t="str">
        <f>IF(AND(History!I2&lt;&gt;"",History!I2&gt;0),LN(History!I2),"")</f>
        <v/>
      </c>
    </row>
    <row r="3" spans="1:22" x14ac:dyDescent="0.3">
      <c r="A3" s="3" t="s">
        <v>49</v>
      </c>
      <c r="T3" t="str">
        <f>IF(AND(History!G3&lt;&gt;"",History!G3&gt;0),LN(History!G3),"")</f>
        <v/>
      </c>
      <c r="U3" t="str">
        <f>IF(AND(History!H3&lt;&gt;"",History!H3&gt;0),LN(History!H3),"")</f>
        <v/>
      </c>
      <c r="V3">
        <f>IF(AND(History!I3&lt;&gt;"",History!I3&gt;0),LN(History!I3),"")</f>
        <v>3.3850679997322719</v>
      </c>
    </row>
    <row r="4" spans="1:22" x14ac:dyDescent="0.3">
      <c r="A4" s="1" t="s">
        <v>50</v>
      </c>
      <c r="B4" s="1" t="s">
        <v>51</v>
      </c>
      <c r="C4" s="1" t="s">
        <v>52</v>
      </c>
      <c r="D4" s="1" t="s">
        <v>53</v>
      </c>
      <c r="E4" s="1" t="s">
        <v>54</v>
      </c>
      <c r="T4" t="str">
        <f>IF(AND(History!G4&lt;&gt;"",History!G4&gt;0),LN(History!G4),"")</f>
        <v/>
      </c>
      <c r="U4" t="str">
        <f>IF(AND(History!H4&lt;&gt;"",History!H4&gt;0),LN(History!H4),"")</f>
        <v/>
      </c>
      <c r="V4">
        <f>IF(AND(History!I4&lt;&gt;"",History!I4&gt;0),LN(History!I4),"")</f>
        <v>2.9460166813080582</v>
      </c>
    </row>
    <row r="5" spans="1:22" x14ac:dyDescent="0.3">
      <c r="A5" t="s">
        <v>55</v>
      </c>
      <c r="B5">
        <f>History!C166</f>
        <v>48.158571428571427</v>
      </c>
      <c r="C5">
        <f>History!D166</f>
        <v>13.880183459059275</v>
      </c>
      <c r="D5">
        <f>SUMPRODUCT((C13:C72-B13:B72)^2)/60</f>
        <v>4.9154687519299446E-3</v>
      </c>
      <c r="E5" t="str">
        <f>IF(D5=MIN(D5,D6,D7,D8,D9,D10),"★ Meilleur (recalculé)","")</f>
        <v/>
      </c>
      <c r="T5" t="str">
        <f>IF(AND(History!G5&lt;&gt;"",History!G5&gt;0),LN(History!G5),"")</f>
        <v/>
      </c>
      <c r="U5" t="str">
        <f>IF(AND(History!H5&lt;&gt;"",History!H5&gt;0),LN(History!H5),"")</f>
        <v/>
      </c>
      <c r="V5">
        <f>IF(AND(History!I5&lt;&gt;"",History!I5&gt;0),LN(History!I5),"")</f>
        <v>3.0731561705187946</v>
      </c>
    </row>
    <row r="6" spans="1:22" x14ac:dyDescent="0.3">
      <c r="A6" t="s">
        <v>56</v>
      </c>
      <c r="B6">
        <f>AVERAGE(T2:T152)</f>
        <v>3.8400479828456393</v>
      </c>
      <c r="C6">
        <f>STDEV(T2:T152)</f>
        <v>0.26088311614009951</v>
      </c>
      <c r="D6">
        <f>SUMPRODUCT((D13:D72-B13:B72)^2)/60</f>
        <v>2.561093708482916E-3</v>
      </c>
      <c r="E6" t="str">
        <f>IF(D6=MIN(D5,D6,D7,D8,D9,D10),"★ Meilleur (recalculé)","")</f>
        <v>★ Meilleur (recalculé)</v>
      </c>
      <c r="T6" t="str">
        <f>IF(AND(History!G6&lt;&gt;"",History!G6&gt;0),LN(History!G6),"")</f>
        <v/>
      </c>
      <c r="U6">
        <f>IF(AND(History!H6&lt;&gt;"",History!H6&gt;0),LN(History!H6),"")</f>
        <v>2.9391619220655967</v>
      </c>
      <c r="V6" t="str">
        <f>IF(AND(History!I6&lt;&gt;"",History!I6&gt;0),LN(History!I6),"")</f>
        <v/>
      </c>
    </row>
    <row r="7" spans="1:22" x14ac:dyDescent="0.3">
      <c r="A7" t="s">
        <v>57</v>
      </c>
      <c r="B7">
        <f>MAX(0.5,(History!C166/History!D166)^1.086)</f>
        <v>3.8613781136576759</v>
      </c>
      <c r="C7">
        <f>History!C166/EXP(GAMMALN(1+1/B7))</f>
        <v>53.237566456838962</v>
      </c>
      <c r="D7">
        <f>SUMPRODUCT((E13:E72-B13:B72)^2)/60</f>
        <v>5.4419910150649816E-3</v>
      </c>
      <c r="E7" t="str">
        <f>IF(D7=MIN(D5,D6,D7,D8,D9,D10),"★ Meilleur (recalculé)","")</f>
        <v/>
      </c>
      <c r="T7" t="str">
        <f>IF(AND(History!G7&lt;&gt;"",History!G7&gt;0),LN(History!G7),"")</f>
        <v/>
      </c>
      <c r="U7" t="str">
        <f>IF(AND(History!H7&lt;&gt;"",History!H7&gt;0),LN(History!H7),"")</f>
        <v/>
      </c>
      <c r="V7">
        <f>IF(AND(History!I7&lt;&gt;"",History!I7&gt;0),LN(History!I7),"")</f>
        <v>2.1186622548331173</v>
      </c>
    </row>
    <row r="8" spans="1:22" x14ac:dyDescent="0.3">
      <c r="A8" t="s">
        <v>58</v>
      </c>
      <c r="B8">
        <f>History!C166^2/(History!D166^2)</f>
        <v>12.038067616842229</v>
      </c>
      <c r="C8">
        <f>(History!D166^2)/History!C166</f>
        <v>4.0005234196553019</v>
      </c>
      <c r="D8">
        <f>SUMPRODUCT((F13:F72-B13:B72)^2)/60</f>
        <v>2.9616609154589678E-3</v>
      </c>
      <c r="E8" t="str">
        <f>IF(D8=MIN(D5,D6,D7,D8,D9,D10),"★ Meilleur (recalculé)","")</f>
        <v/>
      </c>
      <c r="T8" t="str">
        <f>IF(AND(History!G8&lt;&gt;"",History!G8&gt;0),LN(History!G8),"")</f>
        <v/>
      </c>
      <c r="U8" t="str">
        <f>IF(AND(History!H8&lt;&gt;"",History!H8&gt;0),LN(History!H8),"")</f>
        <v/>
      </c>
      <c r="V8">
        <f>IF(AND(History!I8&lt;&gt;"",History!I8&gt;0),LN(History!I8),"")</f>
        <v>3.6856241613932634</v>
      </c>
    </row>
    <row r="9" spans="1:22" x14ac:dyDescent="0.3">
      <c r="A9" t="s">
        <v>59</v>
      </c>
      <c r="B9">
        <f>MAX(0.1,History!C166)</f>
        <v>48.158571428571427</v>
      </c>
      <c r="D9">
        <f>SUMPRODUCT((G13:G72-B13:B72)^2)/60</f>
        <v>1.3078549842554478E-2</v>
      </c>
      <c r="E9" t="str">
        <f>IF(D9=MIN(D5,D6,D7,D8,D9,D10),"★ Meilleur (recalculé)","")</f>
        <v/>
      </c>
      <c r="T9" t="str">
        <f>IF(AND(History!G9&lt;&gt;"",History!G9&gt;0),LN(History!G9),"")</f>
        <v/>
      </c>
      <c r="U9" t="str">
        <f>IF(AND(History!H9&lt;&gt;"",History!H9&gt;0),LN(History!H9),"")</f>
        <v/>
      </c>
      <c r="V9">
        <f>IF(AND(History!I9&lt;&gt;"",History!I9&gt;0),LN(History!I9),"")</f>
        <v>3.9419700817960983</v>
      </c>
    </row>
    <row r="10" spans="1:22" x14ac:dyDescent="0.3">
      <c r="A10" t="s">
        <v>60</v>
      </c>
      <c r="B10">
        <f>1/History!C166</f>
        <v>2.0764735546260866E-2</v>
      </c>
      <c r="D10">
        <f>SUMPRODUCT((H13:H72-B13:B72)^2)/60</f>
        <v>3.5413968736547029E-2</v>
      </c>
      <c r="E10" t="str">
        <f>IF(D10=MIN(D5,D6,D7,D8,D9,D10),"★ Meilleur (recalculé)","")</f>
        <v/>
      </c>
      <c r="T10" t="str">
        <f>IF(AND(History!G10&lt;&gt;"",History!G10&gt;0),LN(History!G10),"")</f>
        <v/>
      </c>
      <c r="U10" t="str">
        <f>IF(AND(History!H10&lt;&gt;"",History!H10&gt;0),LN(History!H10),"")</f>
        <v/>
      </c>
      <c r="V10">
        <f>IF(AND(History!I10&lt;&gt;"",History!I10&gt;0),LN(History!I10),"")</f>
        <v>3.8930440388303431</v>
      </c>
    </row>
    <row r="11" spans="1:22" x14ac:dyDescent="0.3">
      <c r="T11" t="str">
        <f>IF(AND(History!G11&lt;&gt;"",History!G11&gt;0),LN(History!G11),"")</f>
        <v/>
      </c>
      <c r="U11">
        <f>IF(AND(History!H11&lt;&gt;"",History!H11&gt;0),LN(History!H11),"")</f>
        <v>3.4638591427868666</v>
      </c>
      <c r="V11" t="str">
        <f>IF(AND(History!I11&lt;&gt;"",History!I11&gt;0),LN(History!I11),"")</f>
        <v/>
      </c>
    </row>
    <row r="12" spans="1:22" x14ac:dyDescent="0.3">
      <c r="A12" s="1" t="s">
        <v>61</v>
      </c>
      <c r="B12" s="1" t="s">
        <v>62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  <c r="T12" t="str">
        <f>IF(AND(History!G12&lt;&gt;"",History!G12&gt;0),LN(History!G12),"")</f>
        <v/>
      </c>
      <c r="U12" t="str">
        <f>IF(AND(History!H12&lt;&gt;"",History!H12&gt;0),LN(History!H12),"")</f>
        <v/>
      </c>
      <c r="V12">
        <f>IF(AND(History!I12&lt;&gt;"",History!I12&gt;0),LN(History!I12),"")</f>
        <v>3.221272949467922</v>
      </c>
    </row>
    <row r="13" spans="1:22" x14ac:dyDescent="0.3">
      <c r="A13">
        <f>History!F166+(0)*(History!G166-History!F166)/59</f>
        <v>32.03</v>
      </c>
      <c r="B13">
        <f>COUNTIF(History!G2:'History'!G152,"&lt;="&amp;A13)/History!B166</f>
        <v>4.7619047619047616E-2</v>
      </c>
      <c r="C13">
        <f t="shared" ref="C13:C44" si="0">NORMDIST(A13,$B$5,$C$5,TRUE)</f>
        <v>0.12262068457371171</v>
      </c>
      <c r="D13">
        <f t="shared" ref="D13:D44" si="1">IF(A13&gt;0,LOGNORMDIST(A13,$B$6,$C$6),0)</f>
        <v>7.6186944132502016E-2</v>
      </c>
      <c r="E13">
        <f t="shared" ref="E13:E44" si="2">IF(A13&gt;0,WEIBULL(A13,$B$7,$C$7,TRUE),0)</f>
        <v>0.13115144714377197</v>
      </c>
      <c r="F13">
        <f t="shared" ref="F13:F44" si="3">IF(A13&gt;0,GAMMADIST(A13,$B$8,$C$8,TRUE),0)</f>
        <v>0.11014197666898637</v>
      </c>
      <c r="G13">
        <f t="shared" ref="G13:G44" si="4">IF(A13&gt;0,GAMMADIST(A13+0.5,$B$9,1,TRUE),0)</f>
        <v>6.102023560425357E-3</v>
      </c>
      <c r="H13">
        <f t="shared" ref="H13:H44" si="5">IF(A13&gt;0,EXPONDIST(A13,$B$10,TRUE),0)</f>
        <v>0.48577505832793444</v>
      </c>
      <c r="T13" t="str">
        <f>IF(AND(History!G13&lt;&gt;"",History!G13&gt;0),LN(History!G13),"")</f>
        <v/>
      </c>
      <c r="U13">
        <f>IF(AND(History!H13&lt;&gt;"",History!H13&gt;0),LN(History!H13),"")</f>
        <v>3.2812870849895979</v>
      </c>
      <c r="V13" t="str">
        <f>IF(AND(History!I13&lt;&gt;"",History!I13&gt;0),LN(History!I13),"")</f>
        <v/>
      </c>
    </row>
    <row r="14" spans="1:22" x14ac:dyDescent="0.3">
      <c r="A14">
        <f>History!F166+(1)*(History!G166-History!F166)/59</f>
        <v>32.964406779661019</v>
      </c>
      <c r="B14">
        <f>COUNTIF(History!G2:'History'!G152,"&lt;="&amp;A14)/History!B166</f>
        <v>4.7619047619047616E-2</v>
      </c>
      <c r="C14">
        <f t="shared" si="0"/>
        <v>0.13683149869469835</v>
      </c>
      <c r="D14">
        <f t="shared" si="1"/>
        <v>9.3255162244697459E-2</v>
      </c>
      <c r="E14">
        <f t="shared" si="2"/>
        <v>0.14537813569444646</v>
      </c>
      <c r="F14">
        <f t="shared" si="3"/>
        <v>0.12754358496989857</v>
      </c>
      <c r="G14">
        <f t="shared" si="4"/>
        <v>9.8414503036484274E-3</v>
      </c>
      <c r="H14">
        <f t="shared" si="5"/>
        <v>0.49565624469076758</v>
      </c>
      <c r="T14">
        <f>IF(AND(History!G14&lt;&gt;"",History!G14&gt;0),LN(History!G14),"")</f>
        <v>4.4677455100764192</v>
      </c>
      <c r="U14" t="str">
        <f>IF(AND(History!H14&lt;&gt;"",History!H14&gt;0),LN(History!H14),"")</f>
        <v/>
      </c>
      <c r="V14" t="str">
        <f>IF(AND(History!I14&lt;&gt;"",History!I14&gt;0),LN(History!I14),"")</f>
        <v/>
      </c>
    </row>
    <row r="15" spans="1:22" x14ac:dyDescent="0.3">
      <c r="A15">
        <f>History!F166+(2)*(History!G166-History!F166)/59</f>
        <v>33.898813559322036</v>
      </c>
      <c r="B15">
        <f>COUNTIF(History!G2:'History'!G152,"&lt;="&amp;A15)/History!B166</f>
        <v>4.7619047619047616E-2</v>
      </c>
      <c r="C15">
        <f t="shared" si="0"/>
        <v>0.1521286673649799</v>
      </c>
      <c r="D15">
        <f t="shared" si="1"/>
        <v>0.11240616692574466</v>
      </c>
      <c r="E15">
        <f t="shared" si="2"/>
        <v>0.16054356268320144</v>
      </c>
      <c r="F15">
        <f t="shared" si="3"/>
        <v>0.14638126347292033</v>
      </c>
      <c r="G15">
        <f t="shared" si="4"/>
        <v>1.5317090633679463E-2</v>
      </c>
      <c r="H15">
        <f t="shared" si="5"/>
        <v>0.50534755725319824</v>
      </c>
      <c r="T15" t="str">
        <f>IF(AND(History!G15&lt;&gt;"",History!G15&gt;0),LN(History!G15),"")</f>
        <v/>
      </c>
      <c r="U15" t="str">
        <f>IF(AND(History!H15&lt;&gt;"",History!H15&gt;0),LN(History!H15),"")</f>
        <v/>
      </c>
      <c r="V15">
        <f>IF(AND(History!I15&lt;&gt;"",History!I15&gt;0),LN(History!I15),"")</f>
        <v>3.2812870849895979</v>
      </c>
    </row>
    <row r="16" spans="1:22" x14ac:dyDescent="0.3">
      <c r="A16">
        <f>History!F166+(3)*(History!G166-History!F166)/59</f>
        <v>34.833220338983054</v>
      </c>
      <c r="B16">
        <f>COUNTIF(History!G2:'History'!G152,"&lt;="&amp;A16)/History!B166</f>
        <v>4.7619047619047616E-2</v>
      </c>
      <c r="C16">
        <f t="shared" si="0"/>
        <v>0.16852080946043194</v>
      </c>
      <c r="D16">
        <f t="shared" si="1"/>
        <v>0.13358527087086938</v>
      </c>
      <c r="E16">
        <f t="shared" si="2"/>
        <v>0.17665049596160831</v>
      </c>
      <c r="F16">
        <f t="shared" si="3"/>
        <v>0.16659852495503594</v>
      </c>
      <c r="G16">
        <f t="shared" si="4"/>
        <v>2.3054516957027673E-2</v>
      </c>
      <c r="H16">
        <f t="shared" si="5"/>
        <v>0.51485264457105306</v>
      </c>
      <c r="T16" t="str">
        <f>IF(AND(History!G16&lt;&gt;"",History!G16&gt;0),LN(History!G16),"")</f>
        <v/>
      </c>
      <c r="U16" t="str">
        <f>IF(AND(History!H16&lt;&gt;"",History!H16&gt;0),LN(History!H16),"")</f>
        <v/>
      </c>
      <c r="V16">
        <f>IF(AND(History!I16&lt;&gt;"",History!I16&gt;0),LN(History!I16),"")</f>
        <v>3.2921262866077932</v>
      </c>
    </row>
    <row r="17" spans="1:22" x14ac:dyDescent="0.3">
      <c r="A17">
        <f>History!F166+(4)*(History!G166-History!F166)/59</f>
        <v>35.767627118644072</v>
      </c>
      <c r="B17">
        <f>COUNTIF(History!G2:'History'!G152,"&lt;="&amp;A17)/History!B166</f>
        <v>4.7619047619047616E-2</v>
      </c>
      <c r="C17">
        <f t="shared" si="0"/>
        <v>0.18600690806779638</v>
      </c>
      <c r="D17">
        <f t="shared" si="1"/>
        <v>0.15669540938904983</v>
      </c>
      <c r="E17">
        <f t="shared" si="2"/>
        <v>0.19369552825088981</v>
      </c>
      <c r="F17">
        <f t="shared" si="3"/>
        <v>0.188120137858896</v>
      </c>
      <c r="G17">
        <f t="shared" si="4"/>
        <v>3.3625201732754087E-2</v>
      </c>
      <c r="H17">
        <f t="shared" si="5"/>
        <v>0.52417508509064625</v>
      </c>
      <c r="T17" t="str">
        <f>IF(AND(History!G17&lt;&gt;"",History!G17&gt;0),LN(History!G17),"")</f>
        <v/>
      </c>
      <c r="U17" t="str">
        <f>IF(AND(History!H17&lt;&gt;"",History!H17&gt;0),LN(History!H17),"")</f>
        <v/>
      </c>
      <c r="V17">
        <f>IF(AND(History!I17&lt;&gt;"",History!I17&gt;0),LN(History!I17),"")</f>
        <v>3.3527071725017215</v>
      </c>
    </row>
    <row r="18" spans="1:22" x14ac:dyDescent="0.3">
      <c r="A18">
        <f>History!F166+(5)*(History!G166-History!F166)/59</f>
        <v>36.702033898305089</v>
      </c>
      <c r="B18">
        <f>COUNTIF(History!G2:'History'!G152,"&lt;="&amp;A18)/History!B166</f>
        <v>0.19047619047619047</v>
      </c>
      <c r="C18">
        <f t="shared" si="0"/>
        <v>0.20457565915024209</v>
      </c>
      <c r="D18">
        <f t="shared" si="1"/>
        <v>0.18160116245836391</v>
      </c>
      <c r="E18">
        <f t="shared" si="2"/>
        <v>0.21166867192504829</v>
      </c>
      <c r="F18">
        <f t="shared" si="3"/>
        <v>0.21085381737693731</v>
      </c>
      <c r="G18">
        <f t="shared" si="4"/>
        <v>4.7611590870812334E-2</v>
      </c>
      <c r="H18">
        <f t="shared" si="5"/>
        <v>0.53331838849598157</v>
      </c>
      <c r="T18" t="str">
        <f>IF(AND(History!G18&lt;&gt;"",History!G18&gt;0),LN(History!G18),"")</f>
        <v/>
      </c>
      <c r="U18" t="str">
        <f>IF(AND(History!H18&lt;&gt;"",History!H18&gt;0),LN(History!H18),"")</f>
        <v/>
      </c>
      <c r="V18">
        <f>IF(AND(History!I18&lt;&gt;"",History!I18&gt;0),LN(History!I18),"")</f>
        <v>3.145444546782318</v>
      </c>
    </row>
    <row r="19" spans="1:22" x14ac:dyDescent="0.3">
      <c r="A19">
        <f>History!F166+(6)*(History!G166-History!F166)/59</f>
        <v>37.6364406779661</v>
      </c>
      <c r="B19">
        <f>COUNTIF(History!G2:'History'!G152,"&lt;="&amp;A19)/History!B166</f>
        <v>0.2857142857142857</v>
      </c>
      <c r="C19">
        <f t="shared" si="0"/>
        <v>0.22420496871499401</v>
      </c>
      <c r="D19">
        <f t="shared" si="1"/>
        <v>0.20813401616907273</v>
      </c>
      <c r="E19">
        <f t="shared" si="2"/>
        <v>0.23055300159845443</v>
      </c>
      <c r="F19">
        <f t="shared" si="3"/>
        <v>0.23469225954513656</v>
      </c>
      <c r="G19">
        <f t="shared" si="4"/>
        <v>6.5563008250920513E-2</v>
      </c>
      <c r="H19">
        <f t="shared" si="5"/>
        <v>0.54228599703006786</v>
      </c>
      <c r="T19" t="str">
        <f>IF(AND(History!G19&lt;&gt;"",History!G19&gt;0),LN(History!G19),"")</f>
        <v/>
      </c>
      <c r="U19" t="str">
        <f>IF(AND(History!H19&lt;&gt;"",History!H19&gt;0),LN(History!H19),"")</f>
        <v/>
      </c>
      <c r="V19">
        <f>IF(AND(History!I19&lt;&gt;"",History!I19&gt;0),LN(History!I19),"")</f>
        <v>2.8296776892239084</v>
      </c>
    </row>
    <row r="20" spans="1:22" x14ac:dyDescent="0.3">
      <c r="A20">
        <f>History!F166+(7)*(History!G166-History!F166)/59</f>
        <v>38.570847457627117</v>
      </c>
      <c r="B20">
        <f>COUNTIF(History!G2:'History'!G152,"&lt;="&amp;A20)/History!B166</f>
        <v>0.2857142857142857</v>
      </c>
      <c r="C20">
        <f t="shared" si="0"/>
        <v>0.24486161971938553</v>
      </c>
      <c r="D20">
        <f t="shared" si="1"/>
        <v>0.23609847319868707</v>
      </c>
      <c r="E20">
        <f t="shared" si="2"/>
        <v>0.25032435511041123</v>
      </c>
      <c r="F20">
        <f t="shared" si="3"/>
        <v>0.25951543383614523</v>
      </c>
      <c r="G20">
        <f t="shared" si="4"/>
        <v>8.7946436377947176E-2</v>
      </c>
      <c r="H20">
        <f t="shared" si="5"/>
        <v>0.55108128679084456</v>
      </c>
      <c r="T20" t="str">
        <f>IF(AND(History!G20&lt;&gt;"",History!G20&gt;0),LN(History!G20),"")</f>
        <v/>
      </c>
      <c r="U20">
        <f>IF(AND(History!H20&lt;&gt;"",History!H20&gt;0),LN(History!H20),"")</f>
        <v>3.3432150991238081</v>
      </c>
      <c r="V20" t="str">
        <f>IF(AND(History!I20&lt;&gt;"",History!I20&gt;0),LN(History!I20),"")</f>
        <v/>
      </c>
    </row>
    <row r="21" spans="1:22" x14ac:dyDescent="0.3">
      <c r="A21">
        <f>History!F166+(8)*(History!G166-History!F166)/59</f>
        <v>39.505254237288135</v>
      </c>
      <c r="B21">
        <f>COUNTIF(History!G2:'History'!G152,"&lt;="&amp;A21)/History!B166</f>
        <v>0.33333333333333331</v>
      </c>
      <c r="C21">
        <f t="shared" si="0"/>
        <v>0.26650112653194336</v>
      </c>
      <c r="D21">
        <f t="shared" si="1"/>
        <v>0.26527862978932021</v>
      </c>
      <c r="E21">
        <f t="shared" si="2"/>
        <v>0.27095110356842544</v>
      </c>
      <c r="F21">
        <f t="shared" si="3"/>
        <v>0.28519304890863495</v>
      </c>
      <c r="G21">
        <f t="shared" si="4"/>
        <v>0.1150975317979752</v>
      </c>
      <c r="H21">
        <f t="shared" si="5"/>
        <v>0.55970756900220375</v>
      </c>
      <c r="T21" t="str">
        <f>IF(AND(History!G21&lt;&gt;"",History!G21&gt;0),LN(History!G21),"")</f>
        <v/>
      </c>
      <c r="U21">
        <f>IF(AND(History!H21&lt;&gt;"",History!H21&gt;0),LN(History!H21),"")</f>
        <v>3.8924323556631419</v>
      </c>
      <c r="V21" t="str">
        <f>IF(AND(History!I21&lt;&gt;"",History!I21&gt;0),LN(History!I21),"")</f>
        <v/>
      </c>
    </row>
    <row r="22" spans="1:22" x14ac:dyDescent="0.3">
      <c r="A22">
        <f>History!F166+(9)*(History!G166-History!F166)/59</f>
        <v>40.439661016949152</v>
      </c>
      <c r="B22">
        <f>COUNTIF(History!G2:'History'!G152,"&lt;="&amp;A22)/History!B166</f>
        <v>0.42857142857142855</v>
      </c>
      <c r="C22">
        <f t="shared" si="0"/>
        <v>0.28906779056410548</v>
      </c>
      <c r="D22">
        <f t="shared" si="1"/>
        <v>0.29544486849783802</v>
      </c>
      <c r="E22">
        <f t="shared" si="2"/>
        <v>0.29239400092492779</v>
      </c>
      <c r="F22">
        <f t="shared" si="3"/>
        <v>0.31158710879612317</v>
      </c>
      <c r="G22">
        <f t="shared" si="4"/>
        <v>0.14717776724581649</v>
      </c>
      <c r="H22">
        <f t="shared" si="5"/>
        <v>0.56816809126059042</v>
      </c>
      <c r="T22" t="str">
        <f>IF(AND(History!G22&lt;&gt;"",History!G22&gt;0),LN(History!G22),"")</f>
        <v/>
      </c>
      <c r="U22" t="str">
        <f>IF(AND(History!H22&lt;&gt;"",History!H22&gt;0),LN(History!H22),"")</f>
        <v/>
      </c>
      <c r="V22" t="str">
        <f>IF(AND(History!I22&lt;&gt;"",History!I22&gt;0),LN(History!I22),"")</f>
        <v/>
      </c>
    </row>
    <row r="23" spans="1:22" x14ac:dyDescent="0.3">
      <c r="A23">
        <f>History!F166+(10)*(History!G166-History!F166)/59</f>
        <v>41.37406779661017</v>
      </c>
      <c r="B23">
        <f>COUNTIF(History!G2:'History'!G152,"&lt;="&amp;A23)/History!B166</f>
        <v>0.47619047619047616</v>
      </c>
      <c r="C23">
        <f t="shared" si="0"/>
        <v>0.31249496581693287</v>
      </c>
      <c r="D23">
        <f t="shared" si="1"/>
        <v>0.3263603642823899</v>
      </c>
      <c r="E23">
        <f t="shared" si="2"/>
        <v>0.31460612308743591</v>
      </c>
      <c r="F23">
        <f t="shared" si="3"/>
        <v>0.33855448229270635</v>
      </c>
      <c r="G23">
        <f t="shared" si="4"/>
        <v>0.18414320423049604</v>
      </c>
      <c r="H23">
        <f t="shared" si="5"/>
        <v>0.57646603875764746</v>
      </c>
      <c r="T23" t="str">
        <f>IF(AND(History!G23&lt;&gt;"",History!G23&gt;0),LN(History!G23),"")</f>
        <v/>
      </c>
      <c r="U23" t="str">
        <f>IF(AND(History!H23&lt;&gt;"",History!H23&gt;0),LN(History!H23),"")</f>
        <v/>
      </c>
      <c r="V23">
        <f>IF(AND(History!I23&lt;&gt;"",History!I23&gt;0),LN(History!I23),"")</f>
        <v>2.9063544624027742</v>
      </c>
    </row>
    <row r="24" spans="1:22" x14ac:dyDescent="0.3">
      <c r="A24">
        <f>History!F166+(11)*(History!G166-History!F166)/59</f>
        <v>42.308474576271188</v>
      </c>
      <c r="B24">
        <f>COUNTIF(History!G2:'History'!G152,"&lt;="&amp;A24)/History!B166</f>
        <v>0.47619047619047616</v>
      </c>
      <c r="C24">
        <f t="shared" si="0"/>
        <v>0.33670553769070466</v>
      </c>
      <c r="D24">
        <f t="shared" si="1"/>
        <v>0.3577871592414118</v>
      </c>
      <c r="E24">
        <f t="shared" si="2"/>
        <v>0.33753290577300837</v>
      </c>
      <c r="F24">
        <f t="shared" si="3"/>
        <v>0.36594941596760616</v>
      </c>
      <c r="G24">
        <f t="shared" si="4"/>
        <v>0.22572913278217363</v>
      </c>
      <c r="H24">
        <f t="shared" si="5"/>
        <v>0.58460453547936708</v>
      </c>
      <c r="T24" t="str">
        <f>IF(AND(History!G24&lt;&gt;"",History!G24&gt;0),LN(History!G24),"")</f>
        <v/>
      </c>
      <c r="U24" t="str">
        <f>IF(AND(History!H24&lt;&gt;"",History!H24&gt;0),LN(History!H24),"")</f>
        <v/>
      </c>
      <c r="V24">
        <f>IF(AND(History!I24&lt;&gt;"",History!I24&gt;0),LN(History!I24),"")</f>
        <v>3.6014134283326604</v>
      </c>
    </row>
    <row r="25" spans="1:22" x14ac:dyDescent="0.3">
      <c r="A25">
        <f>History!F166+(12)*(History!G166-History!F166)/59</f>
        <v>43.242881355932205</v>
      </c>
      <c r="B25">
        <f>COUNTIF(History!G2:'History'!G152,"&lt;="&amp;A25)/History!B166</f>
        <v>0.47619047619047616</v>
      </c>
      <c r="C25">
        <f t="shared" si="0"/>
        <v>0.36161261265756967</v>
      </c>
      <c r="D25">
        <f t="shared" si="1"/>
        <v>0.38949162246828578</v>
      </c>
      <c r="E25">
        <f t="shared" si="2"/>
        <v>0.36111228919432764</v>
      </c>
      <c r="F25">
        <f t="shared" si="3"/>
        <v>0.3936259304725917</v>
      </c>
      <c r="G25">
        <f t="shared" si="4"/>
        <v>0.27145288396792039</v>
      </c>
      <c r="H25">
        <f t="shared" si="5"/>
        <v>0.59258664538219963</v>
      </c>
      <c r="T25" t="str">
        <f>IF(AND(History!G25&lt;&gt;"",History!G25&gt;0),LN(History!G25),"")</f>
        <v/>
      </c>
      <c r="U25">
        <f>IF(AND(History!H25&lt;&gt;"",History!H25&gt;0),LN(History!H25),"")</f>
        <v>3.3403852422653979</v>
      </c>
      <c r="V25" t="str">
        <f>IF(AND(History!I25&lt;&gt;"",History!I25&gt;0),LN(History!I25),"")</f>
        <v/>
      </c>
    </row>
    <row r="26" spans="1:22" x14ac:dyDescent="0.3">
      <c r="A26">
        <f>History!F166+(13)*(History!G166-History!F166)/59</f>
        <v>44.177288135593223</v>
      </c>
      <c r="B26">
        <f>COUNTIF(History!G2:'History'!G152,"&lt;="&amp;A26)/History!B166</f>
        <v>0.47619047619047616</v>
      </c>
      <c r="C26">
        <f t="shared" si="0"/>
        <v>0.38712041049482038</v>
      </c>
      <c r="D26">
        <f t="shared" si="1"/>
        <v>0.42124917119928551</v>
      </c>
      <c r="E26">
        <f t="shared" si="2"/>
        <v>0.38527497619566659</v>
      </c>
      <c r="F26">
        <f t="shared" si="3"/>
        <v>0.42144004998996076</v>
      </c>
      <c r="G26">
        <f t="shared" si="4"/>
        <v>0.32063485999537522</v>
      </c>
      <c r="H26">
        <f t="shared" si="5"/>
        <v>0.60041537354656171</v>
      </c>
      <c r="T26" t="str">
        <f>IF(AND(History!G26&lt;&gt;"",History!G26&gt;0),LN(History!G26),"")</f>
        <v/>
      </c>
      <c r="U26">
        <f>IF(AND(History!H26&lt;&gt;"",History!H26&gt;0),LN(History!H26),"")</f>
        <v>3.529297384289471</v>
      </c>
      <c r="V26" t="str">
        <f>IF(AND(History!I26&lt;&gt;"",History!I26&gt;0),LN(History!I26),"")</f>
        <v/>
      </c>
    </row>
    <row r="27" spans="1:22" x14ac:dyDescent="0.3">
      <c r="A27">
        <f>History!F166+(14)*(History!G166-History!F166)/59</f>
        <v>45.111694915254233</v>
      </c>
      <c r="B27">
        <f>COUNTIF(History!G2:'History'!G152,"&lt;="&amp;A27)/History!B166</f>
        <v>0.52380952380952384</v>
      </c>
      <c r="C27">
        <f t="shared" si="0"/>
        <v>0.41312534492954434</v>
      </c>
      <c r="D27">
        <f t="shared" si="1"/>
        <v>0.45284818419430595</v>
      </c>
      <c r="E27">
        <f t="shared" si="2"/>
        <v>0.40994480864161886</v>
      </c>
      <c r="F27">
        <f t="shared" si="3"/>
        <v>0.44925182525739216</v>
      </c>
      <c r="G27">
        <f t="shared" si="4"/>
        <v>0.3724356154065655</v>
      </c>
      <c r="H27">
        <f t="shared" si="5"/>
        <v>0.60809366730818071</v>
      </c>
      <c r="T27" t="str">
        <f>IF(AND(History!G27&lt;&gt;"",History!G27&gt;0),LN(History!G27),"")</f>
        <v/>
      </c>
      <c r="U27">
        <f>IF(AND(History!H27&lt;&gt;"",History!H27&gt;0),LN(History!H27),"")</f>
        <v>3.3286266888273199</v>
      </c>
      <c r="V27" t="str">
        <f>IF(AND(History!I27&lt;&gt;"",History!I27&gt;0),LN(History!I27),"")</f>
        <v/>
      </c>
    </row>
    <row r="28" spans="1:22" x14ac:dyDescent="0.3">
      <c r="A28">
        <f>History!F166+(15)*(History!G166-History!F166)/59</f>
        <v>46.046101694915251</v>
      </c>
      <c r="B28">
        <f>COUNTIF(History!G2:'History'!G152,"&lt;="&amp;A28)/History!B166</f>
        <v>0.52380952380952384</v>
      </c>
      <c r="C28">
        <f t="shared" si="0"/>
        <v>0.43951727297029197</v>
      </c>
      <c r="D28">
        <f t="shared" si="1"/>
        <v>0.48409308581425708</v>
      </c>
      <c r="E28">
        <f t="shared" si="2"/>
        <v>0.43503926471147925</v>
      </c>
      <c r="F28">
        <f t="shared" si="3"/>
        <v>0.47692712112820784</v>
      </c>
      <c r="G28">
        <f t="shared" si="4"/>
        <v>0.42590500649123242</v>
      </c>
      <c r="H28">
        <f t="shared" si="5"/>
        <v>0.61562441736769824</v>
      </c>
      <c r="T28" t="str">
        <f>IF(AND(History!G28&lt;&gt;"",History!G28&gt;0),LN(History!G28),"")</f>
        <v/>
      </c>
      <c r="U28" t="str">
        <f>IF(AND(History!H28&lt;&gt;"",History!H28&gt;0),LN(History!H28),"")</f>
        <v/>
      </c>
      <c r="V28">
        <f>IF(AND(History!I28&lt;&gt;"",History!I28&gt;0),LN(History!I28),"")</f>
        <v>4.1584142234620458</v>
      </c>
    </row>
    <row r="29" spans="1:22" x14ac:dyDescent="0.3">
      <c r="A29">
        <f>History!F166+(16)*(History!G166-History!F166)/59</f>
        <v>46.980508474576268</v>
      </c>
      <c r="B29">
        <f>COUNTIF(History!G2:'History'!G152,"&lt;="&amp;A29)/History!B166</f>
        <v>0.5714285714285714</v>
      </c>
      <c r="C29">
        <f t="shared" si="0"/>
        <v>0.46618088810938202</v>
      </c>
      <c r="D29">
        <f t="shared" si="1"/>
        <v>0.51480661833609953</v>
      </c>
      <c r="E29">
        <f t="shared" si="2"/>
        <v>0.46047007729294614</v>
      </c>
      <c r="F29">
        <f t="shared" si="3"/>
        <v>0.50433914969310623</v>
      </c>
      <c r="G29">
        <f t="shared" si="4"/>
        <v>0.48003825336285438</v>
      </c>
      <c r="H29">
        <f t="shared" si="5"/>
        <v>0.6230104588789529</v>
      </c>
      <c r="T29" t="str">
        <f>IF(AND(History!G29&lt;&gt;"",History!G29&gt;0),LN(History!G29),"")</f>
        <v/>
      </c>
      <c r="U29">
        <f>IF(AND(History!H29&lt;&gt;"",History!H29&gt;0),LN(History!H29),"")</f>
        <v>3.5424075502136789</v>
      </c>
      <c r="V29" t="str">
        <f>IF(AND(History!I29&lt;&gt;"",History!I29&gt;0),LN(History!I29),"")</f>
        <v/>
      </c>
    </row>
    <row r="30" spans="1:22" x14ac:dyDescent="0.3">
      <c r="A30">
        <f>History!F166+(17)*(History!G166-History!F166)/59</f>
        <v>47.914915254237286</v>
      </c>
      <c r="B30">
        <f>COUNTIF(History!G2:'History'!G152,"&lt;="&amp;A30)/History!B166</f>
        <v>0.5714285714285714</v>
      </c>
      <c r="C30">
        <f t="shared" si="0"/>
        <v>0.49299722816774655</v>
      </c>
      <c r="D30">
        <f t="shared" si="1"/>
        <v>0.54483135033613106</v>
      </c>
      <c r="E30">
        <f t="shared" si="2"/>
        <v>0.48614397094071116</v>
      </c>
      <c r="F30">
        <f t="shared" si="3"/>
        <v>0.53136973929955078</v>
      </c>
      <c r="G30">
        <f t="shared" si="4"/>
        <v>0.53383334652760872</v>
      </c>
      <c r="H30">
        <f t="shared" si="5"/>
        <v>0.63025457251634931</v>
      </c>
      <c r="T30" t="str">
        <f>IF(AND(History!G30&lt;&gt;"",History!G30&gt;0),LN(History!G30),"")</f>
        <v/>
      </c>
      <c r="U30" t="str">
        <f>IF(AND(History!H30&lt;&gt;"",History!H30&gt;0),LN(History!H30),"")</f>
        <v/>
      </c>
      <c r="V30">
        <f>IF(AND(History!I30&lt;&gt;"",History!I30&gt;0),LN(History!I30),"")</f>
        <v>1.9960599327407849</v>
      </c>
    </row>
    <row r="31" spans="1:22" x14ac:dyDescent="0.3">
      <c r="A31">
        <f>History!F166+(18)*(History!G166-History!F166)/59</f>
        <v>48.849322033898304</v>
      </c>
      <c r="B31">
        <f>COUNTIF(History!G2:'History'!G152,"&lt;="&amp;A31)/History!B166</f>
        <v>0.61904761904761907</v>
      </c>
      <c r="C31">
        <f t="shared" si="0"/>
        <v>0.5198452649963945</v>
      </c>
      <c r="D31">
        <f t="shared" si="1"/>
        <v>0.57403049078872104</v>
      </c>
      <c r="E31">
        <f t="shared" si="2"/>
        <v>0.51196351192420653</v>
      </c>
      <c r="F31">
        <f t="shared" si="3"/>
        <v>0.55791033813785895</v>
      </c>
      <c r="G31">
        <f t="shared" si="4"/>
        <v>0.58634455682761533</v>
      </c>
      <c r="H31">
        <f t="shared" si="5"/>
        <v>0.63735948552171917</v>
      </c>
      <c r="T31" t="str">
        <f>IF(AND(History!G31&lt;&gt;"",History!G31&gt;0),LN(History!G31),"")</f>
        <v/>
      </c>
      <c r="U31">
        <f>IF(AND(History!H31&lt;&gt;"",History!H31&gt;0),LN(History!H31),"")</f>
        <v>3.7421832261362473</v>
      </c>
      <c r="V31" t="str">
        <f>IF(AND(History!I31&lt;&gt;"",History!I31&gt;0),LN(History!I31),"")</f>
        <v/>
      </c>
    </row>
    <row r="32" spans="1:22" x14ac:dyDescent="0.3">
      <c r="A32">
        <f>History!F166+(19)*(History!G166-History!F166)/59</f>
        <v>49.783728813559321</v>
      </c>
      <c r="B32">
        <f>COUNTIF(History!G2:'History'!G152,"&lt;="&amp;A32)/History!B166</f>
        <v>0.66666666666666663</v>
      </c>
      <c r="C32">
        <f t="shared" si="0"/>
        <v>0.54660354068639871</v>
      </c>
      <c r="D32">
        <f t="shared" si="1"/>
        <v>0.60228809263600369</v>
      </c>
      <c r="E32">
        <f t="shared" si="2"/>
        <v>0.53782806280540818</v>
      </c>
      <c r="F32">
        <f t="shared" si="3"/>
        <v>0.58386275827598522</v>
      </c>
      <c r="G32">
        <f t="shared" si="4"/>
        <v>0.63672773985912001</v>
      </c>
      <c r="H32">
        <f t="shared" si="5"/>
        <v>0.64432787273106373</v>
      </c>
      <c r="T32" t="str">
        <f>IF(AND(History!G32&lt;&gt;"",History!G32&gt;0),LN(History!G32),"")</f>
        <v/>
      </c>
      <c r="U32">
        <f>IF(AND(History!H32&lt;&gt;"",History!H32&gt;0),LN(History!H32),"")</f>
        <v>3.109953417644014</v>
      </c>
      <c r="V32" t="str">
        <f>IF(AND(History!I32&lt;&gt;"",History!I32&gt;0),LN(History!I32),"")</f>
        <v/>
      </c>
    </row>
    <row r="33" spans="1:22" x14ac:dyDescent="0.3">
      <c r="A33">
        <f>History!F166+(20)*(History!G166-History!F166)/59</f>
        <v>50.718135593220339</v>
      </c>
      <c r="B33">
        <f>COUNTIF(History!G2:'History'!G152,"&lt;="&amp;A33)/History!B166</f>
        <v>0.66666666666666663</v>
      </c>
      <c r="C33">
        <f t="shared" si="0"/>
        <v>0.57315181347573585</v>
      </c>
      <c r="D33">
        <f t="shared" si="1"/>
        <v>0.62950873702195953</v>
      </c>
      <c r="E33">
        <f t="shared" si="2"/>
        <v>0.56363482984769775</v>
      </c>
      <c r="F33">
        <f t="shared" si="3"/>
        <v>0.60913967204366637</v>
      </c>
      <c r="G33">
        <f t="shared" si="4"/>
        <v>0.68427445525999853</v>
      </c>
      <c r="H33">
        <f t="shared" si="5"/>
        <v>0.65116235758156893</v>
      </c>
      <c r="T33" t="str">
        <f>IF(AND(History!G33&lt;&gt;"",History!G33&gt;0),LN(History!G33),"")</f>
        <v/>
      </c>
      <c r="U33">
        <f>IF(AND(History!H33&lt;&gt;"",History!H33&gt;0),LN(History!H33),"")</f>
        <v>3.8314634975697293</v>
      </c>
      <c r="V33" t="str">
        <f>IF(AND(History!I33&lt;&gt;"",History!I33&gt;0),LN(History!I33),"")</f>
        <v/>
      </c>
    </row>
    <row r="34" spans="1:22" x14ac:dyDescent="0.3">
      <c r="A34">
        <f>History!F166+(21)*(History!G166-History!F166)/59</f>
        <v>51.652542372881356</v>
      </c>
      <c r="B34">
        <f>COUNTIF(History!G2:'History'!G152,"&lt;="&amp;A34)/History!B166</f>
        <v>0.66666666666666663</v>
      </c>
      <c r="C34">
        <f t="shared" si="0"/>
        <v>0.59937267623545842</v>
      </c>
      <c r="D34">
        <f t="shared" si="1"/>
        <v>0.6556167913173877</v>
      </c>
      <c r="E34">
        <f t="shared" si="2"/>
        <v>0.58927998845876961</v>
      </c>
      <c r="F34">
        <f t="shared" si="3"/>
        <v>0.63366487747558708</v>
      </c>
      <c r="G34">
        <f t="shared" si="4"/>
        <v>0.7284334127994796</v>
      </c>
      <c r="H34">
        <f t="shared" si="5"/>
        <v>0.65786551309926855</v>
      </c>
      <c r="T34" t="str">
        <f>IF(AND(History!G34&lt;&gt;"",History!G34&gt;0),LN(History!G34),"")</f>
        <v/>
      </c>
      <c r="U34" t="str">
        <f>IF(AND(History!H34&lt;&gt;"",History!H34&gt;0),LN(History!H34),"")</f>
        <v/>
      </c>
      <c r="V34">
        <f>IF(AND(History!I34&lt;&gt;"",History!I34&gt;0),LN(History!I34),"")</f>
        <v>2.3655598921554342</v>
      </c>
    </row>
    <row r="35" spans="1:22" x14ac:dyDescent="0.3">
      <c r="A35">
        <f>History!F166+(22)*(History!G166-History!F166)/59</f>
        <v>52.586949152542374</v>
      </c>
      <c r="B35">
        <f>COUNTIF(History!G2:'History'!G152,"&lt;="&amp;A35)/History!B166</f>
        <v>0.66666666666666663</v>
      </c>
      <c r="C35">
        <f t="shared" si="0"/>
        <v>0.62515311128193363</v>
      </c>
      <c r="D35">
        <f t="shared" si="1"/>
        <v>0.68055533167284799</v>
      </c>
      <c r="E35">
        <f t="shared" si="2"/>
        <v>0.61465986892305891</v>
      </c>
      <c r="F35">
        <f t="shared" si="3"/>
        <v>0.65737335315489476</v>
      </c>
      <c r="G35">
        <f t="shared" si="4"/>
        <v>0.76881919225491946</v>
      </c>
      <c r="H35">
        <f t="shared" si="5"/>
        <v>0.66443986286772927</v>
      </c>
      <c r="T35" t="str">
        <f>IF(AND(History!G35&lt;&gt;"",History!G35&gt;0),LN(History!G35),"")</f>
        <v/>
      </c>
      <c r="U35">
        <f>IF(AND(History!H35&lt;&gt;"",History!H35&gt;0),LN(History!H35),"")</f>
        <v>3.4959013171314526</v>
      </c>
      <c r="V35" t="str">
        <f>IF(AND(History!I35&lt;&gt;"",History!I35&gt;0),LN(History!I35),"")</f>
        <v/>
      </c>
    </row>
    <row r="36" spans="1:22" x14ac:dyDescent="0.3">
      <c r="A36">
        <f>History!F166+(23)*(History!G166-History!F166)/59</f>
        <v>53.521355932203392</v>
      </c>
      <c r="B36">
        <f>COUNTIF(History!G2:'History'!G152,"&lt;="&amp;A36)/History!B166</f>
        <v>0.76190476190476186</v>
      </c>
      <c r="C36">
        <f t="shared" si="0"/>
        <v>0.65038594726129006</v>
      </c>
      <c r="D36">
        <f t="shared" si="1"/>
        <v>0.70428481524473396</v>
      </c>
      <c r="E36">
        <f t="shared" si="2"/>
        <v>0.63967218199756337</v>
      </c>
      <c r="F36">
        <f t="shared" si="3"/>
        <v>0.68021112532297368</v>
      </c>
      <c r="G36">
        <f t="shared" si="4"/>
        <v>0.80520939149151771</v>
      </c>
      <c r="H36">
        <f t="shared" si="5"/>
        <v>0.67088788197812144</v>
      </c>
      <c r="T36" t="str">
        <f>IF(AND(History!G36&lt;&gt;"",History!G36&gt;0),LN(History!G36),"")</f>
        <v/>
      </c>
      <c r="U36" t="str">
        <f>IF(AND(History!H36&lt;&gt;"",History!H36&gt;0),LN(History!H36),"")</f>
        <v/>
      </c>
      <c r="V36">
        <f>IF(AND(History!I36&lt;&gt;"",History!I36&gt;0),LN(History!I36),"")</f>
        <v>3.5216435347380228</v>
      </c>
    </row>
    <row r="37" spans="1:22" x14ac:dyDescent="0.3">
      <c r="A37">
        <f>History!F166+(24)*(History!G166-History!F166)/59</f>
        <v>54.455762711864409</v>
      </c>
      <c r="B37">
        <f>COUNTIF(History!G2:'History'!G152,"&lt;="&amp;A37)/History!B166</f>
        <v>0.76190476190476186</v>
      </c>
      <c r="C37">
        <f t="shared" si="0"/>
        <v>0.67497118690614766</v>
      </c>
      <c r="D37">
        <f t="shared" si="1"/>
        <v>0.72678157945156785</v>
      </c>
      <c r="E37">
        <f t="shared" si="2"/>
        <v>0.6642172616470845</v>
      </c>
      <c r="F37">
        <f t="shared" si="3"/>
        <v>0.70213497163638217</v>
      </c>
      <c r="G37">
        <f t="shared" si="4"/>
        <v>0.83753223023678625</v>
      </c>
      <c r="H37">
        <f t="shared" si="5"/>
        <v>0.67721199796103471</v>
      </c>
      <c r="T37">
        <f>IF(AND(History!G37&lt;&gt;"",History!G37&gt;0),LN(History!G37),"")</f>
        <v>3.7174669109658489</v>
      </c>
      <c r="U37" t="str">
        <f>IF(AND(History!H37&lt;&gt;"",History!H37&gt;0),LN(History!H37),"")</f>
        <v/>
      </c>
      <c r="V37" t="str">
        <f>IF(AND(History!I37&lt;&gt;"",History!I37&gt;0),LN(History!I37),"")</f>
        <v/>
      </c>
    </row>
    <row r="38" spans="1:22" x14ac:dyDescent="0.3">
      <c r="A38">
        <f>History!F166+(25)*(History!G166-History!F166)/59</f>
        <v>55.390169491525427</v>
      </c>
      <c r="B38">
        <f>COUNTIF(History!G2:'History'!G152,"&lt;="&amp;A38)/History!B166</f>
        <v>0.76190476190476186</v>
      </c>
      <c r="C38">
        <f t="shared" si="0"/>
        <v>0.69881717845093172</v>
      </c>
      <c r="D38">
        <f t="shared" si="1"/>
        <v>0.74803623649773177</v>
      </c>
      <c r="E38">
        <f t="shared" si="2"/>
        <v>0.68819930039611354</v>
      </c>
      <c r="F38">
        <f t="shared" si="3"/>
        <v>0.72311198657348352</v>
      </c>
      <c r="G38">
        <f t="shared" si="4"/>
        <v>0.86584713586018192</v>
      </c>
      <c r="H38">
        <f t="shared" si="5"/>
        <v>0.68341459170038621</v>
      </c>
      <c r="T38">
        <f>IF(AND(History!G38&lt;&gt;"",History!G38&gt;0),LN(History!G38),"")</f>
        <v>3.8433158074183553</v>
      </c>
      <c r="U38" t="str">
        <f>IF(AND(History!H38&lt;&gt;"",History!H38&gt;0),LN(History!H38),"")</f>
        <v/>
      </c>
      <c r="V38" t="str">
        <f>IF(AND(History!I38&lt;&gt;"",History!I38&gt;0),LN(History!I38),"")</f>
        <v/>
      </c>
    </row>
    <row r="39" spans="1:22" x14ac:dyDescent="0.3">
      <c r="A39">
        <f>History!F166+(26)*(History!G166-History!F166)/59</f>
        <v>56.324576271186444</v>
      </c>
      <c r="B39">
        <f>COUNTIF(History!G2:'History'!G152,"&lt;="&amp;A39)/History!B166</f>
        <v>0.80952380952380953</v>
      </c>
      <c r="C39">
        <f t="shared" si="0"/>
        <v>0.72184160825261667</v>
      </c>
      <c r="D39">
        <f t="shared" si="1"/>
        <v>0.76805202166188935</v>
      </c>
      <c r="E39">
        <f t="shared" si="2"/>
        <v>0.7115275515819699</v>
      </c>
      <c r="F39">
        <f t="shared" si="3"/>
        <v>0.7431190333478741</v>
      </c>
      <c r="G39">
        <f t="shared" si="4"/>
        <v>0.89032098002041637</v>
      </c>
      <c r="H39">
        <f t="shared" si="5"/>
        <v>0.68949799832976955</v>
      </c>
      <c r="T39" t="str">
        <f>IF(AND(History!G39&lt;&gt;"",History!G39&gt;0),LN(History!G39),"")</f>
        <v/>
      </c>
      <c r="U39">
        <f>IF(AND(History!H39&lt;&gt;"",History!H39&gt;0),LN(History!H39),"")</f>
        <v>3.7079465168311621</v>
      </c>
      <c r="V39" t="str">
        <f>IF(AND(History!I39&lt;&gt;"",History!I39&gt;0),LN(History!I39),"")</f>
        <v/>
      </c>
    </row>
    <row r="40" spans="1:22" x14ac:dyDescent="0.3">
      <c r="A40">
        <f>History!F166+(27)*(History!G166-History!F166)/59</f>
        <v>57.258983050847455</v>
      </c>
      <c r="B40">
        <f>COUNTIF(History!G2:'History'!G152,"&lt;="&amp;A40)/History!B166</f>
        <v>0.80952380952380953</v>
      </c>
      <c r="C40">
        <f t="shared" si="0"/>
        <v>0.74397229751262017</v>
      </c>
      <c r="D40">
        <f t="shared" si="1"/>
        <v>0.78684314404817024</v>
      </c>
      <c r="E40">
        <f t="shared" si="2"/>
        <v>0.73411747230039781</v>
      </c>
      <c r="F40">
        <f t="shared" si="3"/>
        <v>0.76214210640344038</v>
      </c>
      <c r="G40">
        <f t="shared" si="4"/>
        <v>0.91120248126321068</v>
      </c>
      <c r="H40">
        <f t="shared" si="5"/>
        <v>0.69546450811157812</v>
      </c>
      <c r="T40" t="str">
        <f>IF(AND(History!G40&lt;&gt;"",History!G40&gt;0),LN(History!G40),"")</f>
        <v/>
      </c>
      <c r="U40">
        <f>IF(AND(History!H40&lt;&gt;"",History!H40&gt;0),LN(History!H40),"")</f>
        <v>3.9590974128140748</v>
      </c>
      <c r="V40" t="str">
        <f>IF(AND(History!I40&lt;&gt;"",History!I40&gt;0),LN(History!I40),"")</f>
        <v/>
      </c>
    </row>
    <row r="41" spans="1:22" x14ac:dyDescent="0.3">
      <c r="A41">
        <f>History!F166+(28)*(History!G166-History!F166)/59</f>
        <v>58.193389830508472</v>
      </c>
      <c r="B41">
        <f>COUNTIF(History!G2:'History'!G152,"&lt;="&amp;A41)/History!B166</f>
        <v>0.80952380952380953</v>
      </c>
      <c r="C41">
        <f t="shared" si="0"/>
        <v>0.76514779172756786</v>
      </c>
      <c r="D41">
        <f t="shared" si="1"/>
        <v>0.80443317906100908</v>
      </c>
      <c r="E41">
        <f t="shared" si="2"/>
        <v>0.75589178111382593</v>
      </c>
      <c r="F41">
        <f t="shared" si="3"/>
        <v>0.78017562727482304</v>
      </c>
      <c r="G41">
        <f t="shared" si="4"/>
        <v>0.92879692194927321</v>
      </c>
      <c r="H41">
        <f t="shared" si="5"/>
        <v>0.70131636729923597</v>
      </c>
      <c r="T41" t="str">
        <f>IF(AND(History!G41&lt;&gt;"",History!G41&gt;0),LN(History!G41),"")</f>
        <v/>
      </c>
      <c r="U41" t="str">
        <f>IF(AND(History!H41&lt;&gt;"",History!H41&gt;0),LN(History!H41),"")</f>
        <v/>
      </c>
      <c r="V41">
        <f>IF(AND(History!I41&lt;&gt;"",History!I41&gt;0),LN(History!I41),"")</f>
        <v>1.6409365794934714</v>
      </c>
    </row>
    <row r="42" spans="1:22" x14ac:dyDescent="0.3">
      <c r="A42">
        <f>History!F166+(29)*(History!G166-History!F166)/59</f>
        <v>59.127796610169497</v>
      </c>
      <c r="B42">
        <f>COUNTIF(History!G2:'History'!G152,"&lt;="&amp;A42)/History!B166</f>
        <v>0.80952380952380953</v>
      </c>
      <c r="C42">
        <f t="shared" si="0"/>
        <v>0.78531773739699329</v>
      </c>
      <c r="D42">
        <f t="shared" si="1"/>
        <v>0.82085353308651299</v>
      </c>
      <c r="E42">
        <f t="shared" si="2"/>
        <v>0.77678140569145793</v>
      </c>
      <c r="F42">
        <f t="shared" si="3"/>
        <v>0.79722169491916683</v>
      </c>
      <c r="G42">
        <f t="shared" si="4"/>
        <v>0.94344283787335304</v>
      </c>
      <c r="H42">
        <f t="shared" si="5"/>
        <v>0.70705577898286154</v>
      </c>
      <c r="T42" t="str">
        <f>IF(AND(History!G42&lt;&gt;"",History!G42&gt;0),LN(History!G42),"")</f>
        <v/>
      </c>
      <c r="U42" t="str">
        <f>IF(AND(History!H42&lt;&gt;"",History!H42&gt;0),LN(History!H42),"")</f>
        <v/>
      </c>
      <c r="V42" t="str">
        <f>IF(AND(History!I42&lt;&gt;"",History!I42&gt;0),LN(History!I42),"")</f>
        <v/>
      </c>
    </row>
    <row r="43" spans="1:22" x14ac:dyDescent="0.3">
      <c r="A43">
        <f>History!F166+(30)*(History!G166-History!F166)/59</f>
        <v>60.062203389830508</v>
      </c>
      <c r="B43">
        <f>COUNTIF(History!G2:'History'!G152,"&lt;="&amp;A43)/History!B166</f>
        <v>0.80952380952380953</v>
      </c>
      <c r="C43">
        <f t="shared" si="0"/>
        <v>0.80444304637014608</v>
      </c>
      <c r="D43">
        <f t="shared" si="1"/>
        <v>0.83614200293616925</v>
      </c>
      <c r="E43">
        <f t="shared" si="2"/>
        <v>0.79672629748659352</v>
      </c>
      <c r="F43">
        <f t="shared" si="3"/>
        <v>0.8132893096727809</v>
      </c>
      <c r="G43">
        <f t="shared" si="4"/>
        <v>0.95549180778879705</v>
      </c>
      <c r="H43">
        <f t="shared" si="5"/>
        <v>0.71268490391867867</v>
      </c>
      <c r="T43" t="str">
        <f>IF(AND(History!G43&lt;&gt;"",History!G43&gt;0),LN(History!G43),"")</f>
        <v/>
      </c>
      <c r="U43">
        <f>IF(AND(History!H43&lt;&gt;"",History!H43&gt;0),LN(History!H43),"")</f>
        <v>3.377246160839642</v>
      </c>
      <c r="V43" t="str">
        <f>IF(AND(History!I43&lt;&gt;"",History!I43&gt;0),LN(History!I43),"")</f>
        <v/>
      </c>
    </row>
    <row r="44" spans="1:22" x14ac:dyDescent="0.3">
      <c r="A44">
        <f>History!F166+(31)*(History!G166-History!F166)/59</f>
        <v>60.996610169491518</v>
      </c>
      <c r="B44">
        <f>COUNTIF(History!G2:'History'!G152,"&lt;="&amp;A44)/History!B166</f>
        <v>0.80952380952380953</v>
      </c>
      <c r="C44">
        <f t="shared" si="0"/>
        <v>0.82249585381702983</v>
      </c>
      <c r="D44">
        <f t="shared" si="1"/>
        <v>0.85034144563818526</v>
      </c>
      <c r="E44">
        <f t="shared" si="2"/>
        <v>0.8156760933132341</v>
      </c>
      <c r="F44">
        <f t="shared" si="3"/>
        <v>0.82839358786064121</v>
      </c>
      <c r="G44">
        <f t="shared" si="4"/>
        <v>0.96529196371410964</v>
      </c>
      <c r="H44">
        <f t="shared" si="5"/>
        <v>0.71820586134249287</v>
      </c>
      <c r="T44" t="str">
        <f>IF(AND(History!G44&lt;&gt;"",History!G44&gt;0),LN(History!G44),"")</f>
        <v/>
      </c>
      <c r="U44" t="str">
        <f>IF(AND(History!H44&lt;&gt;"",History!H44&gt;0),LN(History!H44),"")</f>
        <v/>
      </c>
      <c r="V44">
        <f>IF(AND(History!I44&lt;&gt;"",History!I44&gt;0),LN(History!I44),"")</f>
        <v>3.7658404952500648</v>
      </c>
    </row>
    <row r="45" spans="1:22" x14ac:dyDescent="0.3">
      <c r="A45">
        <f>History!F166+(32)*(History!G166-History!F166)/59</f>
        <v>61.931016949152536</v>
      </c>
      <c r="B45">
        <f>COUNTIF(History!G2:'History'!G152,"&lt;="&amp;A45)/History!B166</f>
        <v>0.80952380952380953</v>
      </c>
      <c r="C45">
        <f t="shared" ref="C45:C72" si="6">NORMDIST(A45,$B$5,$C$5,TRUE)</f>
        <v>0.83945928097400813</v>
      </c>
      <c r="D45">
        <f t="shared" ref="D45:D72" si="7">IF(A45&gt;0,LOGNORMDIST(A45,$B$6,$C$6),0)</f>
        <v>0.86349856818521009</v>
      </c>
      <c r="E45">
        <f t="shared" ref="E45:E72" si="8">IF(A45&gt;0,WEIBULL(A45,$B$7,$C$7,TRUE),0)</f>
        <v>0.83359060720785327</v>
      </c>
      <c r="F45">
        <f t="shared" ref="F45:F72" si="9">IF(A45&gt;0,GAMMADIST(A45,$B$8,$C$8,TRUE),0)</f>
        <v>0.84255498187563305</v>
      </c>
      <c r="G45">
        <f t="shared" ref="G45:G72" si="10">IF(A45&gt;0,GAMMADIST(A45+0.5,$B$9,1,TRUE),0)</f>
        <v>0.97317540699378835</v>
      </c>
      <c r="H45">
        <f t="shared" ref="H45:H72" si="11">IF(A45&gt;0,EXPONDIST(A45,$B$10,TRUE),0)</f>
        <v>0.72362072976753433</v>
      </c>
      <c r="T45">
        <f>IF(AND(History!G45&lt;&gt;"",History!G45&gt;0),LN(History!G45),"")</f>
        <v>3.6627921193506179</v>
      </c>
      <c r="U45" t="str">
        <f>IF(AND(History!H45&lt;&gt;"",History!H45&gt;0),LN(History!H45),"")</f>
        <v/>
      </c>
      <c r="V45" t="str">
        <f>IF(AND(History!I45&lt;&gt;"",History!I45&gt;0),LN(History!I45),"")</f>
        <v/>
      </c>
    </row>
    <row r="46" spans="1:22" x14ac:dyDescent="0.3">
      <c r="A46">
        <f>History!F166+(33)*(History!G166-History!F166)/59</f>
        <v>62.86542372881356</v>
      </c>
      <c r="B46">
        <f>COUNTIF(History!G2:'History'!G152,"&lt;="&amp;A46)/History!B166</f>
        <v>0.8571428571428571</v>
      </c>
      <c r="C46">
        <f t="shared" si="6"/>
        <v>0.85532701838096536</v>
      </c>
      <c r="D46">
        <f t="shared" si="7"/>
        <v>0.87566284185092935</v>
      </c>
      <c r="E46">
        <f t="shared" si="8"/>
        <v>0.85044014016310798</v>
      </c>
      <c r="F46">
        <f t="shared" si="9"/>
        <v>0.85579851832281384</v>
      </c>
      <c r="G46">
        <f t="shared" si="10"/>
        <v>0.97944937485463757</v>
      </c>
      <c r="H46">
        <f t="shared" si="11"/>
        <v>0.72893154776697022</v>
      </c>
      <c r="T46" t="str">
        <f>IF(AND(History!G46&lt;&gt;"",History!G46&gt;0),LN(History!G46),"")</f>
        <v/>
      </c>
      <c r="U46" t="str">
        <f>IF(AND(History!H46&lt;&gt;"",History!H46&gt;0),LN(History!H46),"")</f>
        <v/>
      </c>
      <c r="V46">
        <f>IF(AND(History!I46&lt;&gt;"",History!I46&gt;0),LN(History!I46),"")</f>
        <v>2.3015845926604621</v>
      </c>
    </row>
    <row r="47" spans="1:22" x14ac:dyDescent="0.3">
      <c r="A47">
        <f>History!F166+(34)*(History!G166-History!F166)/59</f>
        <v>63.799830508474571</v>
      </c>
      <c r="B47">
        <f>COUNTIF(History!G2:'History'!G152,"&lt;="&amp;A47)/History!B166</f>
        <v>0.8571428571428571</v>
      </c>
      <c r="C47">
        <f t="shared" si="6"/>
        <v>0.87010274916583374</v>
      </c>
      <c r="D47">
        <f t="shared" si="7"/>
        <v>0.88688554162139532</v>
      </c>
      <c r="E47">
        <f t="shared" si="8"/>
        <v>0.86620560007253855</v>
      </c>
      <c r="F47">
        <f t="shared" si="9"/>
        <v>0.86815306465328324</v>
      </c>
      <c r="G47">
        <f t="shared" si="10"/>
        <v>0.98439076521475177</v>
      </c>
      <c r="H47">
        <f t="shared" si="11"/>
        <v>0.73414031474138008</v>
      </c>
      <c r="T47" t="str">
        <f>IF(AND(History!G47&lt;&gt;"",History!G47&gt;0),LN(History!G47),"")</f>
        <v/>
      </c>
      <c r="U47" t="str">
        <f>IF(AND(History!H47&lt;&gt;"",History!H47&gt;0),LN(History!H47),"")</f>
        <v/>
      </c>
      <c r="V47">
        <f>IF(AND(History!I47&lt;&gt;"",History!I47&gt;0),LN(History!I47),"")</f>
        <v>4.2798554720627555</v>
      </c>
    </row>
    <row r="48" spans="1:22" x14ac:dyDescent="0.3">
      <c r="A48">
        <f>History!F166+(35)*(History!G166-History!F166)/59</f>
        <v>64.734237288135589</v>
      </c>
      <c r="B48">
        <f>COUNTIF(History!G2:'History'!G152,"&lt;="&amp;A48)/History!B166</f>
        <v>0.90476190476190477</v>
      </c>
      <c r="C48">
        <f t="shared" si="6"/>
        <v>0.88379943494965629</v>
      </c>
      <c r="D48">
        <f t="shared" si="7"/>
        <v>0.89721890807489502</v>
      </c>
      <c r="E48">
        <f t="shared" si="8"/>
        <v>0.88087842937152094</v>
      </c>
      <c r="F48">
        <f t="shared" si="9"/>
        <v>0.87965063264120902</v>
      </c>
      <c r="G48">
        <f t="shared" si="10"/>
        <v>0.98824348793266648</v>
      </c>
      <c r="H48">
        <f t="shared" si="11"/>
        <v>0.73924899167148483</v>
      </c>
      <c r="T48" t="str">
        <f>IF(AND(History!G48&lt;&gt;"",History!G48&gt;0),LN(History!G48),"")</f>
        <v/>
      </c>
      <c r="U48" t="str">
        <f>IF(AND(History!H48&lt;&gt;"",History!H48&gt;0),LN(History!H48),"")</f>
        <v/>
      </c>
      <c r="V48">
        <f>IF(AND(History!I48&lt;&gt;"",History!I48&gt;0),LN(History!I48),"")</f>
        <v>3.3470931226689546</v>
      </c>
    </row>
    <row r="49" spans="1:22" x14ac:dyDescent="0.3">
      <c r="A49">
        <f>History!F166+(36)*(History!G166-History!F166)/59</f>
        <v>65.668644067796606</v>
      </c>
      <c r="B49">
        <f>COUNTIF(History!G2:'History'!G152,"&lt;="&amp;A49)/History!B166</f>
        <v>0.90476190476190477</v>
      </c>
      <c r="C49">
        <f t="shared" si="6"/>
        <v>0.89643848908532542</v>
      </c>
      <c r="D49">
        <f t="shared" si="7"/>
        <v>0.90671542659691073</v>
      </c>
      <c r="E49">
        <f t="shared" si="8"/>
        <v>0.89446034321615353</v>
      </c>
      <c r="F49">
        <f t="shared" si="9"/>
        <v>0.89032572512317643</v>
      </c>
      <c r="G49">
        <f t="shared" si="10"/>
        <v>0.99121805399636487</v>
      </c>
      <c r="H49">
        <f t="shared" si="11"/>
        <v>0.74425950185641065</v>
      </c>
      <c r="T49">
        <f>IF(AND(History!G49&lt;&gt;"",History!G49&gt;0),LN(History!G49),"")</f>
        <v>3.8983296782961436</v>
      </c>
      <c r="U49" t="str">
        <f>IF(AND(History!H49&lt;&gt;"",History!H49&gt;0),LN(History!H49),"")</f>
        <v/>
      </c>
      <c r="V49" t="str">
        <f>IF(AND(History!I49&lt;&gt;"",History!I49&gt;0),LN(History!I49),"")</f>
        <v/>
      </c>
    </row>
    <row r="50" spans="1:22" x14ac:dyDescent="0.3">
      <c r="A50">
        <f>History!F166+(37)*(History!G166-History!F166)/59</f>
        <v>66.603050847457638</v>
      </c>
      <c r="B50">
        <f>COUNTIF(History!G2:'History'!G152,"&lt;="&amp;A50)/History!B166</f>
        <v>0.90476190476190477</v>
      </c>
      <c r="C50">
        <f t="shared" si="6"/>
        <v>0.90804886318767397</v>
      </c>
      <c r="D50">
        <f t="shared" si="7"/>
        <v>0.91542721703790908</v>
      </c>
      <c r="E50">
        <f t="shared" si="8"/>
        <v>0.90696288640613709</v>
      </c>
      <c r="F50">
        <f t="shared" si="9"/>
        <v>0.90021473064753732</v>
      </c>
      <c r="G50">
        <f t="shared" si="10"/>
        <v>0.99349282146560158</v>
      </c>
      <c r="H50">
        <f t="shared" si="11"/>
        <v>0.74917373163776602</v>
      </c>
      <c r="T50">
        <f>IF(AND(History!G50&lt;&gt;"",History!G50&gt;0),LN(History!G50),"")</f>
        <v>4.2788858757543684</v>
      </c>
      <c r="U50" t="str">
        <f>IF(AND(History!H50&lt;&gt;"",History!H50&gt;0),LN(History!H50),"")</f>
        <v/>
      </c>
      <c r="V50" t="str">
        <f>IF(AND(History!I50&lt;&gt;"",History!I50&gt;0),LN(History!I50),"")</f>
        <v/>
      </c>
    </row>
    <row r="51" spans="1:22" x14ac:dyDescent="0.3">
      <c r="A51">
        <f>History!F166+(38)*(History!G166-History!F166)/59</f>
        <v>67.537457627118641</v>
      </c>
      <c r="B51">
        <f>COUNTIF(History!G2:'History'!G152,"&lt;="&amp;A51)/History!B166</f>
        <v>0.90476190476190477</v>
      </c>
      <c r="C51">
        <f t="shared" si="6"/>
        <v>0.91866607327987482</v>
      </c>
      <c r="D51">
        <f t="shared" si="7"/>
        <v>0.92340552571385082</v>
      </c>
      <c r="E51">
        <f t="shared" si="8"/>
        <v>0.91840682241846971</v>
      </c>
      <c r="F51">
        <f t="shared" si="9"/>
        <v>0.90935536908962611</v>
      </c>
      <c r="G51">
        <f t="shared" si="10"/>
        <v>0.99521636858216644</v>
      </c>
      <c r="H51">
        <f t="shared" si="11"/>
        <v>0.75399353110980682</v>
      </c>
      <c r="T51" t="str">
        <f>IF(AND(History!G51&lt;&gt;"",History!G51&gt;0),LN(History!G51),"")</f>
        <v/>
      </c>
      <c r="U51" t="str">
        <f>IF(AND(History!H51&lt;&gt;"",History!H51&gt;0),LN(History!H51),"")</f>
        <v/>
      </c>
      <c r="V51">
        <f>IF(AND(History!I51&lt;&gt;"",History!I51&gt;0),LN(History!I51),"")</f>
        <v>2.9359822691482171</v>
      </c>
    </row>
    <row r="52" spans="1:22" x14ac:dyDescent="0.3">
      <c r="A52">
        <f>History!F166+(39)*(History!G166-History!F166)/59</f>
        <v>68.471864406779659</v>
      </c>
      <c r="B52">
        <f>COUNTIF(History!G2:'History'!G152,"&lt;="&amp;A52)/History!B166</f>
        <v>0.90476190476190477</v>
      </c>
      <c r="C52">
        <f t="shared" si="6"/>
        <v>0.92833119142227916</v>
      </c>
      <c r="D52">
        <f t="shared" si="7"/>
        <v>0.93070031091865002</v>
      </c>
      <c r="E52">
        <f t="shared" si="8"/>
        <v>0.92882137266549814</v>
      </c>
      <c r="F52">
        <f t="shared" si="9"/>
        <v>0.91778618988530636</v>
      </c>
      <c r="G52">
        <f t="shared" si="10"/>
        <v>0.9965105422818763</v>
      </c>
      <c r="H52">
        <f t="shared" si="11"/>
        <v>0.7587207148159536</v>
      </c>
      <c r="T52" t="str">
        <f>IF(AND(History!G52&lt;&gt;"",History!G52&gt;0),LN(History!G52),"")</f>
        <v/>
      </c>
      <c r="U52">
        <f>IF(AND(History!H52&lt;&gt;"",History!H52&gt;0),LN(History!H52),"")</f>
        <v>3.5745903077118086</v>
      </c>
      <c r="V52" t="str">
        <f>IF(AND(History!I52&lt;&gt;"",History!I52&gt;0),LN(History!I52),"")</f>
        <v/>
      </c>
    </row>
    <row r="53" spans="1:22" x14ac:dyDescent="0.3">
      <c r="A53">
        <f>History!F166+(40)*(History!G166-History!F166)/59</f>
        <v>69.406271186440677</v>
      </c>
      <c r="B53">
        <f>COUNTIF(History!G2:'History'!G152,"&lt;="&amp;A53)/History!B166</f>
        <v>0.90476190476190477</v>
      </c>
      <c r="C53">
        <f t="shared" si="6"/>
        <v>0.93708982748435798</v>
      </c>
      <c r="D53">
        <f t="shared" si="7"/>
        <v>0.937359912776632</v>
      </c>
      <c r="E53">
        <f t="shared" si="8"/>
        <v>0.93824332822525569</v>
      </c>
      <c r="F53">
        <f t="shared" si="9"/>
        <v>0.92554612332218955</v>
      </c>
      <c r="G53">
        <f t="shared" si="10"/>
        <v>0.99747381941724833</v>
      </c>
      <c r="H53">
        <f t="shared" si="11"/>
        <v>0.76335706243192591</v>
      </c>
      <c r="T53" t="str">
        <f>IF(AND(History!G53&lt;&gt;"",History!G53&gt;0),LN(History!G53),"")</f>
        <v/>
      </c>
      <c r="U53" t="str">
        <f>IF(AND(History!H53&lt;&gt;"",History!H53&gt;0),LN(History!H53),"")</f>
        <v/>
      </c>
      <c r="V53">
        <f>IF(AND(History!I53&lt;&gt;"",History!I53&gt;0),LN(History!I53),"")</f>
        <v>4.1461460607853642</v>
      </c>
    </row>
    <row r="54" spans="1:22" x14ac:dyDescent="0.3">
      <c r="A54">
        <f>History!F166+(41)*(History!G166-History!F166)/59</f>
        <v>70.340677966101694</v>
      </c>
      <c r="B54">
        <f>COUNTIF(History!G2:'History'!G152,"&lt;="&amp;A54)/History!B166</f>
        <v>0.90476190476190477</v>
      </c>
      <c r="C54">
        <f t="shared" si="6"/>
        <v>0.94499112387055018</v>
      </c>
      <c r="D54">
        <f t="shared" si="7"/>
        <v>0.94343079823192921</v>
      </c>
      <c r="E54">
        <f t="shared" si="8"/>
        <v>0.94671605963893735</v>
      </c>
      <c r="F54">
        <f t="shared" si="9"/>
        <v>0.93267408430141985</v>
      </c>
      <c r="G54">
        <f t="shared" si="10"/>
        <v>0.99818470707902973</v>
      </c>
      <c r="H54">
        <f t="shared" si="11"/>
        <v>0.76790431943574822</v>
      </c>
      <c r="T54" t="str">
        <f>IF(AND(History!G54&lt;&gt;"",History!G54&gt;0),LN(History!G54),"")</f>
        <v/>
      </c>
      <c r="U54">
        <f>IF(AND(History!H54&lt;&gt;"",History!H54&gt;0),LN(History!H54),"")</f>
        <v>2.9134370308271609</v>
      </c>
      <c r="V54" t="str">
        <f>IF(AND(History!I54&lt;&gt;"",History!I54&gt;0),LN(History!I54),"")</f>
        <v/>
      </c>
    </row>
    <row r="55" spans="1:22" x14ac:dyDescent="0.3">
      <c r="A55">
        <f>History!F166+(42)*(History!G166-History!F166)/59</f>
        <v>71.275084745762712</v>
      </c>
      <c r="B55">
        <f>COUNTIF(History!G2:'History'!G152,"&lt;="&amp;A55)/History!B166</f>
        <v>0.90476190476190477</v>
      </c>
      <c r="C55">
        <f t="shared" si="6"/>
        <v>0.95208678363522314</v>
      </c>
      <c r="D55">
        <f t="shared" si="7"/>
        <v>0.94895737218023524</v>
      </c>
      <c r="E55">
        <f t="shared" si="8"/>
        <v>0.95428845278782182</v>
      </c>
      <c r="F55">
        <f t="shared" si="9"/>
        <v>0.93920862713518083</v>
      </c>
      <c r="G55">
        <f t="shared" si="10"/>
        <v>0.99870498990914802</v>
      </c>
      <c r="H55">
        <f t="shared" si="11"/>
        <v>0.77236419776488319</v>
      </c>
      <c r="T55" t="str">
        <f>IF(AND(History!G55&lt;&gt;"",History!G55&gt;0),LN(History!G55),"")</f>
        <v/>
      </c>
      <c r="U55" t="str">
        <f>IF(AND(History!H55&lt;&gt;"",History!H55&gt;0),LN(History!H55),"")</f>
        <v/>
      </c>
      <c r="V55">
        <f>IF(AND(History!I55&lt;&gt;"",History!I55&gt;0),LN(History!I55),"")</f>
        <v>2.8273136219290276</v>
      </c>
    </row>
    <row r="56" spans="1:22" x14ac:dyDescent="0.3">
      <c r="A56">
        <f>History!F166+(43)*(History!G166-History!F166)/59</f>
        <v>72.209491525423715</v>
      </c>
      <c r="B56">
        <f>COUNTIF(History!G2:'History'!G152,"&lt;="&amp;A56)/History!B166</f>
        <v>0.95238095238095233</v>
      </c>
      <c r="C56">
        <f t="shared" si="6"/>
        <v>0.95843014964931328</v>
      </c>
      <c r="D56">
        <f t="shared" si="7"/>
        <v>0.95398184613540948</v>
      </c>
      <c r="E56">
        <f t="shared" si="8"/>
        <v>0.96101380024986094</v>
      </c>
      <c r="F56">
        <f t="shared" si="9"/>
        <v>0.9451876492648601</v>
      </c>
      <c r="G56">
        <f t="shared" si="10"/>
        <v>0.9990827018737829</v>
      </c>
      <c r="H56">
        <f t="shared" si="11"/>
        <v>0.77673837646073618</v>
      </c>
      <c r="T56" t="str">
        <f>IF(AND(History!G56&lt;&gt;"",History!G56&gt;0),LN(History!G56),"")</f>
        <v/>
      </c>
      <c r="U56" t="str">
        <f>IF(AND(History!H56&lt;&gt;"",History!H56&gt;0),LN(History!H56),"")</f>
        <v/>
      </c>
      <c r="V56">
        <f>IF(AND(History!I56&lt;&gt;"",History!I56&gt;0),LN(History!I56),"")</f>
        <v>2.6108048166633746</v>
      </c>
    </row>
    <row r="57" spans="1:22" x14ac:dyDescent="0.3">
      <c r="A57">
        <f>History!F166+(44)*(History!G166-History!F166)/59</f>
        <v>73.143898305084747</v>
      </c>
      <c r="B57">
        <f>COUNTIF(History!G2:'History'!G152,"&lt;="&amp;A57)/History!B166</f>
        <v>0.95238095238095233</v>
      </c>
      <c r="C57">
        <f t="shared" si="6"/>
        <v>0.9640753494437635</v>
      </c>
      <c r="D57">
        <f t="shared" si="7"/>
        <v>0.95854415633713275</v>
      </c>
      <c r="E57">
        <f t="shared" si="8"/>
        <v>0.96694867784255323</v>
      </c>
      <c r="F57">
        <f t="shared" si="9"/>
        <v>0.95064814125861274</v>
      </c>
      <c r="G57">
        <f t="shared" si="10"/>
        <v>0.99935475582822964</v>
      </c>
      <c r="H57">
        <f t="shared" si="11"/>
        <v>0.78102850230077581</v>
      </c>
      <c r="T57" t="str">
        <f>IF(AND(History!G57&lt;&gt;"",History!G57&gt;0),LN(History!G57),"")</f>
        <v/>
      </c>
      <c r="U57">
        <f>IF(AND(History!H57&lt;&gt;"",History!H57&gt;0),LN(History!H57),"")</f>
        <v>2.9957322735539909</v>
      </c>
      <c r="V57" t="str">
        <f>IF(AND(History!I57&lt;&gt;"",History!I57&gt;0),LN(History!I57),"")</f>
        <v/>
      </c>
    </row>
    <row r="58" spans="1:22" x14ac:dyDescent="0.3">
      <c r="A58">
        <f>History!F166+(45)*(History!G166-History!F166)/59</f>
        <v>74.078305084745764</v>
      </c>
      <c r="B58">
        <f>COUNTIF(History!G2:'History'!G152,"&lt;="&amp;A58)/History!B166</f>
        <v>0.95238095238095233</v>
      </c>
      <c r="C58">
        <f t="shared" si="6"/>
        <v>0.96907651718238563</v>
      </c>
      <c r="D58">
        <f t="shared" si="7"/>
        <v>0.96268192380294837</v>
      </c>
      <c r="E58">
        <f t="shared" si="8"/>
        <v>0.97215183528357119</v>
      </c>
      <c r="F58">
        <f t="shared" si="9"/>
        <v>0.95562598005997368</v>
      </c>
      <c r="G58">
        <f t="shared" si="10"/>
        <v>0.99954920642755296</v>
      </c>
      <c r="H58">
        <f t="shared" si="11"/>
        <v>0.78523619041850734</v>
      </c>
      <c r="T58" t="str">
        <f>IF(AND(History!G58&lt;&gt;"",History!G58&gt;0),LN(History!G58),"")</f>
        <v/>
      </c>
      <c r="U58" t="str">
        <f>IF(AND(History!H58&lt;&gt;"",History!H58&gt;0),LN(History!H58),"")</f>
        <v/>
      </c>
      <c r="V58">
        <f>IF(AND(History!I58&lt;&gt;"",History!I58&gt;0),LN(History!I58),"")</f>
        <v>2.8367365420635329</v>
      </c>
    </row>
    <row r="59" spans="1:22" x14ac:dyDescent="0.3">
      <c r="A59">
        <f>History!F166+(46)*(History!G166-History!F166)/59</f>
        <v>75.012711864406782</v>
      </c>
      <c r="B59">
        <f>COUNTIF(History!G2:'History'!G152,"&lt;="&amp;A59)/History!B166</f>
        <v>0.95238095238095233</v>
      </c>
      <c r="C59">
        <f t="shared" si="6"/>
        <v>0.9734871010313465</v>
      </c>
      <c r="D59">
        <f t="shared" si="7"/>
        <v>0.96643044947332046</v>
      </c>
      <c r="E59">
        <f t="shared" si="8"/>
        <v>0.97668312809632851</v>
      </c>
      <c r="F59">
        <f t="shared" si="9"/>
        <v>0.96015576219548193</v>
      </c>
      <c r="G59">
        <f t="shared" si="10"/>
        <v>0.99968715178825684</v>
      </c>
      <c r="H59">
        <f t="shared" si="11"/>
        <v>0.78936302491153376</v>
      </c>
      <c r="T59">
        <f>IF(AND(History!G59&lt;&gt;"",History!G59&gt;0),LN(History!G59),"")</f>
        <v>3.6014134283326604</v>
      </c>
      <c r="U59" t="str">
        <f>IF(AND(History!H59&lt;&gt;"",History!H59&gt;0),LN(History!H59),"")</f>
        <v/>
      </c>
      <c r="V59" t="str">
        <f>IF(AND(History!I59&lt;&gt;"",History!I59&gt;0),LN(History!I59),"")</f>
        <v/>
      </c>
    </row>
    <row r="60" spans="1:22" x14ac:dyDescent="0.3">
      <c r="A60">
        <f>History!F166+(47)*(History!G166-History!F166)/59</f>
        <v>75.947118644067785</v>
      </c>
      <c r="B60">
        <f>COUNTIF(History!G2:'History'!G152,"&lt;="&amp;A60)/History!B166</f>
        <v>0.95238095238095233</v>
      </c>
      <c r="C60">
        <f t="shared" si="6"/>
        <v>0.97735926110396421</v>
      </c>
      <c r="D60">
        <f t="shared" si="7"/>
        <v>0.96982273826356957</v>
      </c>
      <c r="E60">
        <f t="shared" si="8"/>
        <v>0.98060251515644892</v>
      </c>
      <c r="F60">
        <f t="shared" si="9"/>
        <v>0.96427067349316786</v>
      </c>
      <c r="G60">
        <f t="shared" si="10"/>
        <v>0.99978429870243835</v>
      </c>
      <c r="H60">
        <f t="shared" si="11"/>
        <v>0.79341055943793148</v>
      </c>
      <c r="T60">
        <f>IF(AND(History!G60&lt;&gt;"",History!G60&gt;0),LN(History!G60),"")</f>
        <v>3.6117283949255214</v>
      </c>
      <c r="U60" t="str">
        <f>IF(AND(History!H60&lt;&gt;"",History!H60&gt;0),LN(History!H60),"")</f>
        <v/>
      </c>
      <c r="V60" t="str">
        <f>IF(AND(History!I60&lt;&gt;"",History!I60&gt;0),LN(History!I60),"")</f>
        <v/>
      </c>
    </row>
    <row r="61" spans="1:22" x14ac:dyDescent="0.3">
      <c r="A61">
        <f>History!F166+(48)*(History!G166-History!F166)/59</f>
        <v>76.881525423728817</v>
      </c>
      <c r="B61">
        <f>COUNTIF(History!G2:'History'!G152,"&lt;="&amp;A61)/History!B166</f>
        <v>0.95238095238095233</v>
      </c>
      <c r="C61">
        <f t="shared" si="6"/>
        <v>0.98074336026230224</v>
      </c>
      <c r="D61">
        <f t="shared" si="7"/>
        <v>0.97288954649984904</v>
      </c>
      <c r="E61">
        <f t="shared" si="8"/>
        <v>0.98396914276321001</v>
      </c>
      <c r="F61">
        <f t="shared" si="9"/>
        <v>0.96800239179967451</v>
      </c>
      <c r="G61">
        <f t="shared" si="10"/>
        <v>0.99985222729207146</v>
      </c>
      <c r="H61">
        <f t="shared" si="11"/>
        <v>0.79738031780116758</v>
      </c>
      <c r="T61" t="str">
        <f>IF(AND(History!G61&lt;&gt;"",History!G61&gt;0),LN(History!G61),"")</f>
        <v/>
      </c>
      <c r="U61">
        <f>IF(AND(History!H61&lt;&gt;"",History!H61&gt;0),LN(History!H61),"")</f>
        <v>4.0727803843062604</v>
      </c>
      <c r="V61" t="str">
        <f>IF(AND(History!I61&lt;&gt;"",History!I61&gt;0),LN(History!I61),"")</f>
        <v/>
      </c>
    </row>
    <row r="62" spans="1:22" x14ac:dyDescent="0.3">
      <c r="A62">
        <f>History!F166+(49)*(History!G166-History!F166)/59</f>
        <v>77.815932203389821</v>
      </c>
      <c r="B62">
        <f>COUNTIF(History!G2:'History'!G152,"&lt;="&amp;A62)/History!B166</f>
        <v>0.95238095238095233</v>
      </c>
      <c r="C62">
        <f t="shared" si="6"/>
        <v>0.98368754742765208</v>
      </c>
      <c r="D62">
        <f t="shared" si="7"/>
        <v>0.97565944786107628</v>
      </c>
      <c r="E62">
        <f t="shared" si="8"/>
        <v>0.98684053200912702</v>
      </c>
      <c r="F62">
        <f t="shared" si="9"/>
        <v>0.97138101919685815</v>
      </c>
      <c r="G62">
        <f t="shared" si="10"/>
        <v>0.99989939585383281</v>
      </c>
      <c r="H62">
        <f t="shared" si="11"/>
        <v>0.80127379452377556</v>
      </c>
      <c r="T62" t="str">
        <f>IF(AND(History!G62&lt;&gt;"",History!G62&gt;0),LN(History!G62),"")</f>
        <v/>
      </c>
      <c r="U62">
        <f>IF(AND(History!H62&lt;&gt;"",History!H62&gt;0),LN(History!H62),"")</f>
        <v>4.2303312714216874</v>
      </c>
      <c r="V62" t="str">
        <f>IF(AND(History!I62&lt;&gt;"",History!I62&gt;0),LN(History!I62),"")</f>
        <v/>
      </c>
    </row>
    <row r="63" spans="1:22" x14ac:dyDescent="0.3">
      <c r="A63">
        <f>History!F166+(50)*(History!G166-History!F166)/59</f>
        <v>78.750338983050852</v>
      </c>
      <c r="B63">
        <f>COUNTIF(History!G2:'History'!G152,"&lt;="&amp;A63)/History!B166</f>
        <v>0.95238095238095233</v>
      </c>
      <c r="C63">
        <f t="shared" si="6"/>
        <v>0.98623743074787074</v>
      </c>
      <c r="D63">
        <f t="shared" si="7"/>
        <v>0.97815891356295359</v>
      </c>
      <c r="E63">
        <f t="shared" si="8"/>
        <v>0.98927188171726521</v>
      </c>
      <c r="F63">
        <f t="shared" si="9"/>
        <v>0.97443504029500483</v>
      </c>
      <c r="G63">
        <f t="shared" si="10"/>
        <v>0.99993192713885826</v>
      </c>
      <c r="H63">
        <f t="shared" si="11"/>
        <v>0.80509245541000996</v>
      </c>
      <c r="T63" t="str">
        <f>IF(AND(History!G63&lt;&gt;"",History!G63&gt;0),LN(History!G63),"")</f>
        <v/>
      </c>
      <c r="U63" t="str">
        <f>IF(AND(History!H63&lt;&gt;"",History!H63&gt;0),LN(History!H63),"")</f>
        <v/>
      </c>
      <c r="V63">
        <f>IF(AND(History!I63&lt;&gt;"",History!I63&gt;0),LN(History!I63),"")</f>
        <v>3.0596455992976437</v>
      </c>
    </row>
    <row r="64" spans="1:22" x14ac:dyDescent="0.3">
      <c r="A64">
        <f>History!F166+(51)*(History!G166-History!F166)/59</f>
        <v>79.684745762711856</v>
      </c>
      <c r="B64">
        <f>COUNTIF(History!G2:'History'!G152,"&lt;="&amp;A64)/History!B166</f>
        <v>0.95238095238095233</v>
      </c>
      <c r="C64">
        <f t="shared" si="6"/>
        <v>0.98843583602889185</v>
      </c>
      <c r="D64">
        <f t="shared" si="7"/>
        <v>0.98041240309558797</v>
      </c>
      <c r="E64">
        <f t="shared" si="8"/>
        <v>0.99131549453822743</v>
      </c>
      <c r="F64">
        <f t="shared" si="9"/>
        <v>0.97719130330646686</v>
      </c>
      <c r="G64">
        <f t="shared" si="10"/>
        <v>0.99995421497486126</v>
      </c>
      <c r="H64">
        <f t="shared" si="11"/>
        <v>0.80883773809768655</v>
      </c>
      <c r="T64" t="str">
        <f>IF(AND(History!G64&lt;&gt;"",History!G64&gt;0),LN(History!G64),"")</f>
        <v/>
      </c>
      <c r="U64" t="str">
        <f>IF(AND(History!H64&lt;&gt;"",History!H64&gt;0),LN(History!H64),"")</f>
        <v/>
      </c>
      <c r="V64">
        <f>IF(AND(History!I64&lt;&gt;"",History!I64&gt;0),LN(History!I64),"")</f>
        <v>3.2327787300371922</v>
      </c>
    </row>
    <row r="65" spans="1:22" x14ac:dyDescent="0.3">
      <c r="A65">
        <f>History!F166+(52)*(History!G166-History!F166)/59</f>
        <v>80.619152542372888</v>
      </c>
      <c r="B65">
        <f>COUNTIF(History!G2:'History'!G152,"&lt;="&amp;A65)/History!B166</f>
        <v>0.95238095238095233</v>
      </c>
      <c r="C65">
        <f t="shared" si="6"/>
        <v>0.99032264428028838</v>
      </c>
      <c r="D65">
        <f t="shared" si="7"/>
        <v>0.98244246235759303</v>
      </c>
      <c r="E65">
        <f t="shared" si="8"/>
        <v>0.99302032916513794</v>
      </c>
      <c r="F65">
        <f t="shared" si="9"/>
        <v>0.9796750207689805</v>
      </c>
      <c r="G65">
        <f t="shared" si="10"/>
        <v>0.9999693861706006</v>
      </c>
      <c r="H65">
        <f t="shared" si="11"/>
        <v>0.81251105259942091</v>
      </c>
      <c r="T65" t="str">
        <f>IF(AND(History!G65&lt;&gt;"",History!G65&gt;0),LN(History!G65),"")</f>
        <v/>
      </c>
      <c r="U65">
        <f>IF(AND(History!H65&lt;&gt;"",History!H65&gt;0),LN(History!H65),"")</f>
        <v>3.279029747687948</v>
      </c>
      <c r="V65" t="str">
        <f>IF(AND(History!I65&lt;&gt;"",History!I65&gt;0),LN(History!I65),"")</f>
        <v/>
      </c>
    </row>
    <row r="66" spans="1:22" x14ac:dyDescent="0.3">
      <c r="A66">
        <f>History!F166+(53)*(History!G166-History!F166)/59</f>
        <v>81.553559322033891</v>
      </c>
      <c r="B66">
        <f>COUNTIF(History!G2:'History'!G152,"&lt;="&amp;A66)/History!B166</f>
        <v>0.95238095238095233</v>
      </c>
      <c r="C66">
        <f t="shared" si="6"/>
        <v>0.99193470105319448</v>
      </c>
      <c r="D66">
        <f t="shared" si="7"/>
        <v>0.98426982651412498</v>
      </c>
      <c r="E66">
        <f t="shared" si="8"/>
        <v>0.99443167724019188</v>
      </c>
      <c r="F66">
        <f t="shared" si="9"/>
        <v>0.98190978698184073</v>
      </c>
      <c r="G66">
        <f t="shared" si="10"/>
        <v>0.99997964792815575</v>
      </c>
      <c r="H66">
        <f t="shared" si="11"/>
        <v>0.81611378183346495</v>
      </c>
      <c r="T66" t="str">
        <f>IF(AND(History!G66&lt;&gt;"",History!G66&gt;0),LN(History!G66),"")</f>
        <v/>
      </c>
      <c r="U66">
        <f>IF(AND(History!H66&lt;&gt;"",History!H66&gt;0),LN(History!H66),"")</f>
        <v>3.7695373571313908</v>
      </c>
      <c r="V66" t="str">
        <f>IF(AND(History!I66&lt;&gt;"",History!I66&gt;0),LN(History!I66),"")</f>
        <v/>
      </c>
    </row>
    <row r="67" spans="1:22" x14ac:dyDescent="0.3">
      <c r="A67">
        <f>History!F166+(54)*(History!G166-History!F166)/59</f>
        <v>82.487966101694909</v>
      </c>
      <c r="B67">
        <f>COUNTIF(History!G2:'History'!G152,"&lt;="&amp;A67)/History!B166</f>
        <v>0.95238095238095233</v>
      </c>
      <c r="C67">
        <f t="shared" si="6"/>
        <v>0.99330578945098802</v>
      </c>
      <c r="D67">
        <f t="shared" si="7"/>
        <v>0.98591352534326149</v>
      </c>
      <c r="E67">
        <f t="shared" si="8"/>
        <v>0.99559095957079913</v>
      </c>
      <c r="F67">
        <f t="shared" si="9"/>
        <v>0.98391760943146922</v>
      </c>
      <c r="G67">
        <f t="shared" si="10"/>
        <v>0.99998654613658911</v>
      </c>
      <c r="H67">
        <f t="shared" si="11"/>
        <v>0.81964728214434424</v>
      </c>
      <c r="T67">
        <f>IF(AND(History!G67&lt;&gt;"",History!G67&gt;0),LN(History!G67),"")</f>
        <v>3.5942940116240685</v>
      </c>
      <c r="U67" t="str">
        <f>IF(AND(History!H67&lt;&gt;"",History!H67&gt;0),LN(History!H67),"")</f>
        <v/>
      </c>
      <c r="V67" t="str">
        <f>IF(AND(History!I67&lt;&gt;"",History!I67&gt;0),LN(History!I67),"")</f>
        <v/>
      </c>
    </row>
    <row r="68" spans="1:22" x14ac:dyDescent="0.3">
      <c r="A68">
        <f>History!F166+(55)*(History!G166-History!F166)/59</f>
        <v>83.422372881355926</v>
      </c>
      <c r="B68">
        <f>COUNTIF(History!G2:'History'!G152,"&lt;="&amp;A68)/History!B166</f>
        <v>0.95238095238095233</v>
      </c>
      <c r="C68">
        <f t="shared" si="6"/>
        <v>0.99446665824422531</v>
      </c>
      <c r="D68">
        <f t="shared" si="7"/>
        <v>0.98739098922505719</v>
      </c>
      <c r="E68">
        <f t="shared" si="8"/>
        <v>0.99653563289345093</v>
      </c>
      <c r="F68">
        <f t="shared" si="9"/>
        <v>0.9857189517079421</v>
      </c>
      <c r="G68">
        <f t="shared" si="10"/>
        <v>0.99999115531992633</v>
      </c>
      <c r="H68">
        <f t="shared" si="11"/>
        <v>0.82311288381349024</v>
      </c>
      <c r="T68" t="str">
        <f>IF(AND(History!G68&lt;&gt;"",History!G68&gt;0),LN(History!G68),"")</f>
        <v/>
      </c>
      <c r="U68" t="str">
        <f>IF(AND(History!H68&lt;&gt;"",History!H68&gt;0),LN(History!H68),"")</f>
        <v/>
      </c>
      <c r="V68">
        <f>IF(AND(History!I68&lt;&gt;"",History!I68&gt;0),LN(History!I68),"")</f>
        <v>2.9290581402859983</v>
      </c>
    </row>
    <row r="69" spans="1:22" x14ac:dyDescent="0.3">
      <c r="A69">
        <f>History!F166+(56)*(History!G166-History!F166)/59</f>
        <v>84.356779661016944</v>
      </c>
      <c r="B69">
        <f>COUNTIF(History!G2:'History'!G152,"&lt;="&amp;A69)/History!B166</f>
        <v>0.95238095238095233</v>
      </c>
      <c r="C69">
        <f t="shared" si="6"/>
        <v>0.99544509638708012</v>
      </c>
      <c r="D69">
        <f t="shared" si="7"/>
        <v>0.98871815427220033</v>
      </c>
      <c r="E69">
        <f t="shared" si="8"/>
        <v>0.99729919572500203</v>
      </c>
      <c r="F69">
        <f t="shared" si="9"/>
        <v>0.9873327856441958</v>
      </c>
      <c r="G69">
        <f t="shared" si="10"/>
        <v>0.99999421688310397</v>
      </c>
      <c r="H69">
        <f t="shared" si="11"/>
        <v>0.82651189156006044</v>
      </c>
      <c r="T69" t="str">
        <f>IF(AND(History!G69&lt;&gt;"",History!G69&gt;0),LN(History!G69),"")</f>
        <v/>
      </c>
      <c r="U69" t="str">
        <f>IF(AND(History!H69&lt;&gt;"",History!H69&gt;0),LN(History!H69),"")</f>
        <v/>
      </c>
      <c r="V69">
        <f>IF(AND(History!I69&lt;&gt;"",History!I69&gt;0),LN(History!I69),"")</f>
        <v>2.9841656371825254</v>
      </c>
    </row>
    <row r="70" spans="1:22" x14ac:dyDescent="0.3">
      <c r="A70">
        <f>History!F166+(57)*(History!G166-History!F166)/59</f>
        <v>85.291186440677961</v>
      </c>
      <c r="B70">
        <f>COUNTIF(History!G2:'History'!G152,"&lt;="&amp;A70)/History!B166</f>
        <v>0.95238095238095233</v>
      </c>
      <c r="C70">
        <f t="shared" si="6"/>
        <v>0.99626604537174757</v>
      </c>
      <c r="D70">
        <f t="shared" si="7"/>
        <v>0.98990956540288133</v>
      </c>
      <c r="E70">
        <f t="shared" si="8"/>
        <v>0.99791127988564865</v>
      </c>
      <c r="F70">
        <f t="shared" si="9"/>
        <v>0.98877665063946751</v>
      </c>
      <c r="G70">
        <f t="shared" si="10"/>
        <v>0.99999623874075516</v>
      </c>
      <c r="H70">
        <f t="shared" si="11"/>
        <v>0.82984558503213579</v>
      </c>
      <c r="T70" t="str">
        <f>IF(AND(History!G70&lt;&gt;"",History!G70&gt;0),LN(History!G70),"")</f>
        <v/>
      </c>
      <c r="U70">
        <f>IF(AND(History!H70&lt;&gt;"",History!H70&gt;0),LN(History!H70),"")</f>
        <v>3.7835075831927187</v>
      </c>
      <c r="V70" t="str">
        <f>IF(AND(History!I70&lt;&gt;"",History!I70&gt;0),LN(History!I70),"")</f>
        <v/>
      </c>
    </row>
    <row r="71" spans="1:22" x14ac:dyDescent="0.3">
      <c r="A71">
        <f>History!F166+(58)*(History!G166-History!F166)/59</f>
        <v>86.225593220338993</v>
      </c>
      <c r="B71">
        <f>COUNTIF(History!G2:'History'!G152,"&lt;="&amp;A71)/History!B166</f>
        <v>0.95238095238095233</v>
      </c>
      <c r="C71">
        <f t="shared" si="6"/>
        <v>0.99695174122453911</v>
      </c>
      <c r="D71">
        <f t="shared" si="7"/>
        <v>0.99097847641818981</v>
      </c>
      <c r="E71">
        <f t="shared" si="8"/>
        <v>0.99839781308228892</v>
      </c>
      <c r="F71">
        <f t="shared" si="9"/>
        <v>0.99006671835365245</v>
      </c>
      <c r="G71">
        <f t="shared" si="10"/>
        <v>0.99999756644310178</v>
      </c>
      <c r="H71">
        <f t="shared" si="11"/>
        <v>0.83311521928847754</v>
      </c>
      <c r="T71" t="str">
        <f>IF(AND(History!G71&lt;&gt;"",History!G71&gt;0),LN(History!G71),"")</f>
        <v/>
      </c>
      <c r="U71" t="str">
        <f>IF(AND(History!H71&lt;&gt;"",History!H71&gt;0),LN(History!H71),"")</f>
        <v/>
      </c>
      <c r="V71">
        <f>IF(AND(History!I71&lt;&gt;"",History!I71&gt;0),LN(History!I71),"")</f>
        <v>3.1228053561174671</v>
      </c>
    </row>
    <row r="72" spans="1:22" x14ac:dyDescent="0.3">
      <c r="A72">
        <f>History!F166+(59)*(History!G166-History!F166)/59</f>
        <v>87.16</v>
      </c>
      <c r="B72">
        <f>COUNTIF(History!G2:'History'!G152,"&lt;="&amp;A72)/History!B166</f>
        <v>1</v>
      </c>
      <c r="C72">
        <f t="shared" si="6"/>
        <v>0.99752187849566176</v>
      </c>
      <c r="D72">
        <f t="shared" si="7"/>
        <v>0.99193694637132024</v>
      </c>
      <c r="E72">
        <f t="shared" si="8"/>
        <v>0.99878123747976044</v>
      </c>
      <c r="F72">
        <f t="shared" si="9"/>
        <v>0.99121786117621513</v>
      </c>
      <c r="G72">
        <f t="shared" si="10"/>
        <v>0.999998433497989</v>
      </c>
      <c r="H72">
        <f t="shared" si="11"/>
        <v>0.83632202527102883</v>
      </c>
      <c r="T72" t="str">
        <f>IF(AND(History!G72&lt;&gt;"",History!G72&gt;0),LN(History!G72),"")</f>
        <v/>
      </c>
      <c r="U72">
        <f>IF(AND(History!H72&lt;&gt;"",History!H72&gt;0),LN(History!H72),"")</f>
        <v>3.1523085805960878</v>
      </c>
      <c r="V72" t="str">
        <f>IF(AND(History!I72&lt;&gt;"",History!I72&gt;0),LN(History!I72),"")</f>
        <v/>
      </c>
    </row>
    <row r="73" spans="1:22" x14ac:dyDescent="0.3">
      <c r="T73" t="str">
        <f>IF(AND(History!G73&lt;&gt;"",History!G73&gt;0),LN(History!G73),"")</f>
        <v/>
      </c>
      <c r="U73">
        <f>IF(AND(History!H73&lt;&gt;"",History!H73&gt;0),LN(History!H73),"")</f>
        <v>3.0791538816930633</v>
      </c>
      <c r="V73" t="str">
        <f>IF(AND(History!I73&lt;&gt;"",History!I73&gt;0),LN(History!I73),"")</f>
        <v/>
      </c>
    </row>
    <row r="74" spans="1:22" x14ac:dyDescent="0.3">
      <c r="A74" s="3" t="s">
        <v>63</v>
      </c>
      <c r="T74" t="str">
        <f>IF(AND(History!G74&lt;&gt;"",History!G74&gt;0),LN(History!G74),"")</f>
        <v/>
      </c>
      <c r="U74">
        <f>IF(AND(History!H74&lt;&gt;"",History!H74&gt;0),LN(History!H74),"")</f>
        <v>3.6417878465800855</v>
      </c>
      <c r="V74" t="str">
        <f>IF(AND(History!I74&lt;&gt;"",History!I74&gt;0),LN(History!I74),"")</f>
        <v/>
      </c>
    </row>
    <row r="75" spans="1:22" x14ac:dyDescent="0.3">
      <c r="A75" s="1" t="s">
        <v>50</v>
      </c>
      <c r="B75" s="1" t="s">
        <v>51</v>
      </c>
      <c r="C75" s="1" t="s">
        <v>52</v>
      </c>
      <c r="D75" s="1" t="s">
        <v>53</v>
      </c>
      <c r="E75" s="1" t="s">
        <v>54</v>
      </c>
      <c r="T75" t="str">
        <f>IF(AND(History!G75&lt;&gt;"",History!G75&gt;0),LN(History!G75),"")</f>
        <v/>
      </c>
      <c r="U75">
        <f>IF(AND(History!H75&lt;&gt;"",History!H75&gt;0),LN(History!H75),"")</f>
        <v>3.9009620580687212</v>
      </c>
      <c r="V75" t="str">
        <f>IF(AND(History!I75&lt;&gt;"",History!I75&gt;0),LN(History!I75),"")</f>
        <v/>
      </c>
    </row>
    <row r="76" spans="1:22" x14ac:dyDescent="0.3">
      <c r="A76" t="s">
        <v>55</v>
      </c>
      <c r="B76">
        <f>History!C167</f>
        <v>36.345087719298242</v>
      </c>
      <c r="C76">
        <f>History!D167</f>
        <v>12.58452580450736</v>
      </c>
      <c r="D76">
        <f>SUMPRODUCT((C84:C143-B84:B143)^2)/60</f>
        <v>2.0457849009382382E-3</v>
      </c>
      <c r="E76" t="str">
        <f>IF(D76=MIN(D76,D77,D78,D79,D80,D81),"★ Meilleur (recalculé)","")</f>
        <v/>
      </c>
      <c r="T76" t="str">
        <f>IF(AND(History!G76&lt;&gt;"",History!G76&gt;0),LN(History!G76),"")</f>
        <v/>
      </c>
      <c r="U76" t="str">
        <f>IF(AND(History!H76&lt;&gt;"",History!H76&gt;0),LN(History!H76),"")</f>
        <v/>
      </c>
      <c r="V76">
        <f>IF(AND(History!I76&lt;&gt;"",History!I76&gt;0),LN(History!I76),"")</f>
        <v>3.0243197304059035</v>
      </c>
    </row>
    <row r="77" spans="1:22" x14ac:dyDescent="0.3">
      <c r="A77" t="s">
        <v>56</v>
      </c>
      <c r="B77">
        <f>AVERAGE(U2:U152)</f>
        <v>3.53356851157193</v>
      </c>
      <c r="C77">
        <f>STDEV(U2:U152)</f>
        <v>0.35111016329805317</v>
      </c>
      <c r="D77">
        <f>SUMPRODUCT((D84:D143-B84:B143)^2)/60</f>
        <v>1.0070664720573266E-3</v>
      </c>
      <c r="E77" t="str">
        <f>IF(D77=MIN(D76,D77,D78,D79,D80,D81),"★ Meilleur (recalculé)","")</f>
        <v>★ Meilleur (recalculé)</v>
      </c>
      <c r="T77" t="str">
        <f>IF(AND(History!G77&lt;&gt;"",History!G77&gt;0),LN(History!G77),"")</f>
        <v/>
      </c>
      <c r="U77" t="str">
        <f>IF(AND(History!H77&lt;&gt;"",History!H77&gt;0),LN(History!H77),"")</f>
        <v/>
      </c>
      <c r="V77">
        <f>IF(AND(History!I77&lt;&gt;"",History!I77&gt;0),LN(History!I77),"")</f>
        <v>2.7523860149222616</v>
      </c>
    </row>
    <row r="78" spans="1:22" x14ac:dyDescent="0.3">
      <c r="A78" t="s">
        <v>57</v>
      </c>
      <c r="B78">
        <f>MAX(0.5,(History!C167/History!D167)^1.086)</f>
        <v>3.1638889245891963</v>
      </c>
      <c r="C78">
        <f>History!C167/EXP(GAMMALN(1+1/B78))</f>
        <v>40.60156582020371</v>
      </c>
      <c r="D78">
        <f>SUMPRODUCT((E84:E143-B84:B143)^2)/60</f>
        <v>1.703686038611123E-3</v>
      </c>
      <c r="E78" t="str">
        <f>IF(D78=MIN(D76,D77,D78,D79,D80,D81),"★ Meilleur (recalculé)","")</f>
        <v/>
      </c>
      <c r="T78" t="str">
        <f>IF(AND(History!G78&lt;&gt;"",History!G78&gt;0),LN(History!G78),"")</f>
        <v/>
      </c>
      <c r="U78" t="str">
        <f>IF(AND(History!H78&lt;&gt;"",History!H78&gt;0),LN(History!H78),"")</f>
        <v/>
      </c>
      <c r="V78">
        <f>IF(AND(History!I78&lt;&gt;"",History!I78&gt;0),LN(History!I78),"")</f>
        <v>2.4740142086215764</v>
      </c>
    </row>
    <row r="79" spans="1:22" x14ac:dyDescent="0.3">
      <c r="A79" t="s">
        <v>58</v>
      </c>
      <c r="B79">
        <f>History!C167^2/(History!D167^2)</f>
        <v>8.3409925158500275</v>
      </c>
      <c r="C79">
        <f>(History!D167^2)/History!C167</f>
        <v>4.3574056265166572</v>
      </c>
      <c r="D79">
        <f>SUMPRODUCT((F84:F143-B84:B143)^2)/60</f>
        <v>1.0792412078107247E-3</v>
      </c>
      <c r="E79" t="str">
        <f>IF(D79=MIN(D76,D77,D78,D79,D80,D81),"★ Meilleur (recalculé)","")</f>
        <v/>
      </c>
      <c r="T79" t="str">
        <f>IF(AND(History!G79&lt;&gt;"",History!G79&gt;0),LN(History!G79),"")</f>
        <v/>
      </c>
      <c r="U79">
        <f>IF(AND(History!H79&lt;&gt;"",History!H79&gt;0),LN(History!H79),"")</f>
        <v>3.1437211512674406</v>
      </c>
      <c r="V79" t="str">
        <f>IF(AND(History!I79&lt;&gt;"",History!I79&gt;0),LN(History!I79),"")</f>
        <v/>
      </c>
    </row>
    <row r="80" spans="1:22" x14ac:dyDescent="0.3">
      <c r="A80" t="s">
        <v>59</v>
      </c>
      <c r="B80">
        <f>MAX(0.1,History!C167)</f>
        <v>36.345087719298242</v>
      </c>
      <c r="D80">
        <f>SUMPRODUCT((G84:G143-B84:B143)^2)/60</f>
        <v>1.6742635660465858E-2</v>
      </c>
      <c r="E80" t="str">
        <f>IF(D80=MIN(D76,D77,D78,D79,D80,D81),"★ Meilleur (recalculé)","")</f>
        <v/>
      </c>
      <c r="T80" t="str">
        <f>IF(AND(History!G80&lt;&gt;"",History!G80&gt;0),LN(History!G80),"")</f>
        <v/>
      </c>
      <c r="U80">
        <f>IF(AND(History!H80&lt;&gt;"",History!H80&gt;0),LN(History!H80),"")</f>
        <v>3.9889840465642745</v>
      </c>
      <c r="V80" t="str">
        <f>IF(AND(History!I80&lt;&gt;"",History!I80&gt;0),LN(History!I80),"")</f>
        <v/>
      </c>
    </row>
    <row r="81" spans="1:22" x14ac:dyDescent="0.3">
      <c r="A81" t="s">
        <v>60</v>
      </c>
      <c r="B81">
        <f>1/History!C167</f>
        <v>2.7514034571143091E-2</v>
      </c>
      <c r="D81">
        <f>SUMPRODUCT((H84:H143-B84:B143)^2)/60</f>
        <v>3.7291977104030836E-2</v>
      </c>
      <c r="E81" t="str">
        <f>IF(D81=MIN(D76,D77,D78,D79,D80,D81),"★ Meilleur (recalculé)","")</f>
        <v/>
      </c>
      <c r="T81" t="str">
        <f>IF(AND(History!G81&lt;&gt;"",History!G81&gt;0),LN(History!G81),"")</f>
        <v/>
      </c>
      <c r="U81" t="str">
        <f>IF(AND(History!H81&lt;&gt;"",History!H81&gt;0),LN(History!H81),"")</f>
        <v/>
      </c>
      <c r="V81">
        <f>IF(AND(History!I81&lt;&gt;"",History!I81&gt;0),LN(History!I81),"")</f>
        <v>2.7923913495359609</v>
      </c>
    </row>
    <row r="82" spans="1:22" x14ac:dyDescent="0.3">
      <c r="T82" t="str">
        <f>IF(AND(History!G82&lt;&gt;"",History!G82&gt;0),LN(History!G82),"")</f>
        <v/>
      </c>
      <c r="U82" t="str">
        <f>IF(AND(History!H82&lt;&gt;"",History!H82&gt;0),LN(History!H82),"")</f>
        <v/>
      </c>
      <c r="V82">
        <f>IF(AND(History!I82&lt;&gt;"",History!I82&gt;0),LN(History!I82),"")</f>
        <v>2.8021475244813256</v>
      </c>
    </row>
    <row r="83" spans="1:22" x14ac:dyDescent="0.3">
      <c r="A83" s="1" t="s">
        <v>61</v>
      </c>
      <c r="B83" s="1" t="s">
        <v>62</v>
      </c>
      <c r="C83" s="1" t="s">
        <v>55</v>
      </c>
      <c r="D83" s="1" t="s">
        <v>56</v>
      </c>
      <c r="E83" s="1" t="s">
        <v>57</v>
      </c>
      <c r="F83" s="1" t="s">
        <v>58</v>
      </c>
      <c r="G83" s="1" t="s">
        <v>59</v>
      </c>
      <c r="H83" s="1" t="s">
        <v>60</v>
      </c>
      <c r="T83" t="str">
        <f>IF(AND(History!G83&lt;&gt;"",History!G83&gt;0),LN(History!G83),"")</f>
        <v/>
      </c>
      <c r="U83">
        <f>IF(AND(History!H83&lt;&gt;"",History!H83&gt;0),LN(History!H83),"")</f>
        <v>3.5061578172986421</v>
      </c>
      <c r="V83" t="str">
        <f>IF(AND(History!I83&lt;&gt;"",History!I83&gt;0),LN(History!I83),"")</f>
        <v/>
      </c>
    </row>
    <row r="84" spans="1:22" x14ac:dyDescent="0.3">
      <c r="A84">
        <f>History!F167+(0)*(History!G167-History!F167)/59</f>
        <v>15.16</v>
      </c>
      <c r="B84">
        <f>COUNTIF(History!H2:'History'!H152,"&lt;="&amp;A84)/History!B167</f>
        <v>1.7543859649122806E-2</v>
      </c>
      <c r="C84">
        <f t="shared" ref="C84:C115" si="12">NORMDIST(A84,$B$76,$C$76,TRUE)</f>
        <v>4.6146559023687812E-2</v>
      </c>
      <c r="D84">
        <f t="shared" ref="D84:D115" si="13">IF(A84&gt;0,LOGNORMDIST(A84,$B$77,$C$77),0)</f>
        <v>1.0144848305606051E-2</v>
      </c>
      <c r="E84">
        <f t="shared" ref="E84:E115" si="14">IF(A84&gt;0,WEIBULL(A84,$B$78,$C$78,TRUE),0)</f>
        <v>4.3327885217234498E-2</v>
      </c>
      <c r="F84">
        <f t="shared" ref="F84:F115" si="15">IF(A84&gt;0,GAMMADIST(A84,$B$79,$C$79,TRUE),0)</f>
        <v>1.864332813902363E-2</v>
      </c>
      <c r="G84">
        <f t="shared" ref="G84:G115" si="16">IF(A84&gt;0,GAMMADIST(A84+0.5,$B$80,1,TRUE),0)</f>
        <v>5.5473691075785018E-6</v>
      </c>
      <c r="H84">
        <f t="shared" ref="H84:H115" si="17">IF(A84&gt;0,EXPONDIST(A84,$B$81,TRUE),0)</f>
        <v>0.34105338976601629</v>
      </c>
      <c r="T84" t="str">
        <f>IF(AND(History!G84&lt;&gt;"",History!G84&gt;0),LN(History!G84),"")</f>
        <v/>
      </c>
      <c r="U84">
        <f>IF(AND(History!H84&lt;&gt;"",History!H84&gt;0),LN(History!H84),"")</f>
        <v>3.4288125486951286</v>
      </c>
      <c r="V84" t="str">
        <f>IF(AND(History!I84&lt;&gt;"",History!I84&gt;0),LN(History!I84),"")</f>
        <v/>
      </c>
    </row>
    <row r="85" spans="1:22" x14ac:dyDescent="0.3">
      <c r="A85">
        <f>History!F167+(1)*(History!G167-History!F167)/59</f>
        <v>16.06813559322034</v>
      </c>
      <c r="B85">
        <f>COUNTIF(History!H2:'History'!H152,"&lt;="&amp;A85)/History!B167</f>
        <v>1.7543859649122806E-2</v>
      </c>
      <c r="C85">
        <f t="shared" si="12"/>
        <v>5.3561454003804868E-2</v>
      </c>
      <c r="D85">
        <f t="shared" si="13"/>
        <v>1.5571118369004202E-2</v>
      </c>
      <c r="E85">
        <f t="shared" si="14"/>
        <v>5.1853628575106801E-2</v>
      </c>
      <c r="F85">
        <f t="shared" si="15"/>
        <v>2.5371478913541516E-2</v>
      </c>
      <c r="G85">
        <f t="shared" si="16"/>
        <v>1.8070205351352542E-5</v>
      </c>
      <c r="H85">
        <f t="shared" si="17"/>
        <v>0.35731414670012673</v>
      </c>
      <c r="T85">
        <f>IF(AND(History!G85&lt;&gt;"",History!G85&gt;0),LN(History!G85),"")</f>
        <v>3.6913763343125234</v>
      </c>
      <c r="U85" t="str">
        <f>IF(AND(History!H85&lt;&gt;"",History!H85&gt;0),LN(History!H85),"")</f>
        <v/>
      </c>
      <c r="V85" t="str">
        <f>IF(AND(History!I85&lt;&gt;"",History!I85&gt;0),LN(History!I85),"")</f>
        <v/>
      </c>
    </row>
    <row r="86" spans="1:22" x14ac:dyDescent="0.3">
      <c r="A86">
        <f>History!F167+(2)*(History!G167-History!F167)/59</f>
        <v>16.976271186440677</v>
      </c>
      <c r="B86">
        <f>COUNTIF(History!H2:'History'!H152,"&lt;="&amp;A86)/History!B167</f>
        <v>1.7543859649122806E-2</v>
      </c>
      <c r="C86">
        <f t="shared" si="12"/>
        <v>6.1890205669250277E-2</v>
      </c>
      <c r="D86">
        <f t="shared" si="13"/>
        <v>2.2822250577813626E-2</v>
      </c>
      <c r="E86">
        <f t="shared" si="14"/>
        <v>6.1397029680923088E-2</v>
      </c>
      <c r="F86">
        <f t="shared" si="15"/>
        <v>3.3641210942248569E-2</v>
      </c>
      <c r="G86">
        <f t="shared" si="16"/>
        <v>5.2841797867530248E-5</v>
      </c>
      <c r="H86">
        <f t="shared" si="17"/>
        <v>0.37317363862738573</v>
      </c>
      <c r="T86" t="str">
        <f>IF(AND(History!G86&lt;&gt;"",History!G86&gt;0),LN(History!G86),"")</f>
        <v/>
      </c>
      <c r="U86" t="str">
        <f>IF(AND(History!H86&lt;&gt;"",History!H86&gt;0),LN(History!H86),"")</f>
        <v/>
      </c>
      <c r="V86">
        <f>IF(AND(History!I86&lt;&gt;"",History!I86&gt;0),LN(History!I86),"")</f>
        <v>2.1424163408412245</v>
      </c>
    </row>
    <row r="87" spans="1:22" x14ac:dyDescent="0.3">
      <c r="A87">
        <f>History!F167+(3)*(History!G167-History!F167)/59</f>
        <v>17.884406779661017</v>
      </c>
      <c r="B87">
        <f>COUNTIF(History!H2:'History'!H152,"&lt;="&amp;A87)/History!B167</f>
        <v>1.7543859649122806E-2</v>
      </c>
      <c r="C87">
        <f t="shared" si="12"/>
        <v>7.1196873687782172E-2</v>
      </c>
      <c r="D87">
        <f t="shared" si="13"/>
        <v>3.2139228779987879E-2</v>
      </c>
      <c r="E87">
        <f t="shared" si="14"/>
        <v>7.1997150614699454E-2</v>
      </c>
      <c r="F87">
        <f t="shared" si="15"/>
        <v>4.3583095026857803E-2</v>
      </c>
      <c r="G87">
        <f t="shared" si="16"/>
        <v>1.4027674303585802E-4</v>
      </c>
      <c r="H87">
        <f t="shared" si="17"/>
        <v>0.38864176752261387</v>
      </c>
      <c r="T87" t="str">
        <f>IF(AND(History!G87&lt;&gt;"",History!G87&gt;0),LN(History!G87),"")</f>
        <v/>
      </c>
      <c r="U87">
        <f>IF(AND(History!H87&lt;&gt;"",History!H87&gt;0),LN(History!H87),"")</f>
        <v>3.6896291730044823</v>
      </c>
      <c r="V87" t="str">
        <f>IF(AND(History!I87&lt;&gt;"",History!I87&gt;0),LN(History!I87),"")</f>
        <v/>
      </c>
    </row>
    <row r="88" spans="1:22" x14ac:dyDescent="0.3">
      <c r="A88">
        <f>History!F167+(4)*(History!G167-History!F167)/59</f>
        <v>18.792542372881357</v>
      </c>
      <c r="B88">
        <f>COUNTIF(History!H2:'History'!H152,"&lt;="&amp;A88)/History!B167</f>
        <v>3.5087719298245612E-2</v>
      </c>
      <c r="C88">
        <f t="shared" si="12"/>
        <v>8.1542289049245584E-2</v>
      </c>
      <c r="D88">
        <f t="shared" si="13"/>
        <v>4.3709351044720846E-2</v>
      </c>
      <c r="E88">
        <f t="shared" si="14"/>
        <v>8.3687032147555657E-2</v>
      </c>
      <c r="F88">
        <f t="shared" si="15"/>
        <v>5.5299695251345878E-2</v>
      </c>
      <c r="G88">
        <f t="shared" si="16"/>
        <v>3.4131010347238029E-4</v>
      </c>
      <c r="H88">
        <f t="shared" si="17"/>
        <v>0.4037281910106294</v>
      </c>
      <c r="T88" t="str">
        <f>IF(AND(History!G88&lt;&gt;"",History!G88&gt;0),LN(History!G88),"")</f>
        <v/>
      </c>
      <c r="U88" t="str">
        <f>IF(AND(History!H88&lt;&gt;"",History!H88&gt;0),LN(History!H88),"")</f>
        <v/>
      </c>
      <c r="V88">
        <f>IF(AND(History!I88&lt;&gt;"",History!I88&gt;0),LN(History!I88),"")</f>
        <v>2.2965670206684825</v>
      </c>
    </row>
    <row r="89" spans="1:22" x14ac:dyDescent="0.3">
      <c r="A89">
        <f>History!F167+(5)*(History!G167-History!F167)/59</f>
        <v>19.700677966101694</v>
      </c>
      <c r="B89">
        <f>COUNTIF(History!H2:'History'!H152,"&lt;="&amp;A89)/History!B167</f>
        <v>5.2631578947368418E-2</v>
      </c>
      <c r="C89">
        <f t="shared" si="12"/>
        <v>9.2982684646374228E-2</v>
      </c>
      <c r="D89">
        <f t="shared" si="13"/>
        <v>5.7655524732712946E-2</v>
      </c>
      <c r="E89">
        <f t="shared" si="14"/>
        <v>9.6493043158431574E-2</v>
      </c>
      <c r="F89">
        <f t="shared" si="15"/>
        <v>6.8861691040736084E-2</v>
      </c>
      <c r="G89">
        <f t="shared" si="16"/>
        <v>7.6747652446071543E-4</v>
      </c>
      <c r="H89">
        <f t="shared" si="17"/>
        <v>0.41844232839604756</v>
      </c>
      <c r="T89" t="str">
        <f>IF(AND(History!G89&lt;&gt;"",History!G89&gt;0),LN(History!G89),"")</f>
        <v/>
      </c>
      <c r="U89" t="str">
        <f>IF(AND(History!H89&lt;&gt;"",History!H89&gt;0),LN(History!H89),"")</f>
        <v/>
      </c>
      <c r="V89">
        <f>IF(AND(History!I89&lt;&gt;"",History!I89&gt;0),LN(History!I89),"")</f>
        <v>2.9188512292180331</v>
      </c>
    </row>
    <row r="90" spans="1:22" x14ac:dyDescent="0.3">
      <c r="A90">
        <f>History!F167+(6)*(History!G167-History!F167)/59</f>
        <v>20.608813559322034</v>
      </c>
      <c r="B90">
        <f>COUNTIF(History!H2:'History'!H152,"&lt;="&amp;A90)/History!B167</f>
        <v>7.0175438596491224E-2</v>
      </c>
      <c r="C90">
        <f t="shared" si="12"/>
        <v>0.10556827387213023</v>
      </c>
      <c r="D90">
        <f t="shared" si="13"/>
        <v>7.4030946385337082E-2</v>
      </c>
      <c r="E90">
        <f t="shared" si="14"/>
        <v>0.11043425556941905</v>
      </c>
      <c r="F90">
        <f t="shared" si="15"/>
        <v>8.4305457259497146E-2</v>
      </c>
      <c r="G90">
        <f t="shared" si="16"/>
        <v>1.606446928082214E-3</v>
      </c>
      <c r="H90">
        <f t="shared" si="17"/>
        <v>0.43279336654428413</v>
      </c>
      <c r="T90" t="str">
        <f>IF(AND(History!G90&lt;&gt;"",History!G90&gt;0),LN(History!G90),"")</f>
        <v/>
      </c>
      <c r="U90" t="str">
        <f>IF(AND(History!H90&lt;&gt;"",History!H90&gt;0),LN(History!H90),"")</f>
        <v/>
      </c>
      <c r="V90">
        <f>IF(AND(History!I90&lt;&gt;"",History!I90&gt;0),LN(History!I90),"")</f>
        <v>2.4492794721448492</v>
      </c>
    </row>
    <row r="91" spans="1:22" x14ac:dyDescent="0.3">
      <c r="A91">
        <f>History!F167+(7)*(History!G167-History!F167)/59</f>
        <v>21.516949152542374</v>
      </c>
      <c r="B91">
        <f>COUNTIF(History!H2:'History'!H152,"&lt;="&amp;A91)/History!B167</f>
        <v>8.771929824561403E-2</v>
      </c>
      <c r="C91">
        <f t="shared" si="12"/>
        <v>0.11934181037500326</v>
      </c>
      <c r="D91">
        <f t="shared" si="13"/>
        <v>9.2818841704183044E-2</v>
      </c>
      <c r="E91">
        <f t="shared" si="14"/>
        <v>0.1255218572850173</v>
      </c>
      <c r="F91">
        <f t="shared" si="15"/>
        <v>0.10163209471171089</v>
      </c>
      <c r="G91">
        <f t="shared" si="16"/>
        <v>3.1499302185554433E-3</v>
      </c>
      <c r="H91">
        <f t="shared" si="17"/>
        <v>0.44679026561743285</v>
      </c>
      <c r="T91" t="str">
        <f>IF(AND(History!G91&lt;&gt;"",History!G91&gt;0),LN(History!G91),"")</f>
        <v/>
      </c>
      <c r="U91" t="str">
        <f>IF(AND(History!H91&lt;&gt;"",History!H91&gt;0),LN(History!H91),"")</f>
        <v/>
      </c>
      <c r="V91">
        <f>IF(AND(History!I91&lt;&gt;"",History!I91&gt;0),LN(History!I91),"")</f>
        <v>1.747459210331475</v>
      </c>
    </row>
    <row r="92" spans="1:22" x14ac:dyDescent="0.3">
      <c r="A92">
        <f>History!F167+(8)*(History!G167-History!F167)/59</f>
        <v>22.42508474576271</v>
      </c>
      <c r="B92">
        <f>COUNTIF(History!H2:'History'!H152,"&lt;="&amp;A92)/History!B167</f>
        <v>0.12280701754385964</v>
      </c>
      <c r="C92">
        <f t="shared" si="12"/>
        <v>0.13433716622738967</v>
      </c>
      <c r="D92">
        <f t="shared" si="13"/>
        <v>0.11393649421467085</v>
      </c>
      <c r="E92">
        <f t="shared" si="14"/>
        <v>0.14175861627698624</v>
      </c>
      <c r="F92">
        <f t="shared" si="15"/>
        <v>0.12080782318167682</v>
      </c>
      <c r="G92">
        <f t="shared" si="16"/>
        <v>5.8182879210866489E-3</v>
      </c>
      <c r="H92">
        <f t="shared" si="17"/>
        <v>0.46044176466859937</v>
      </c>
      <c r="T92">
        <f>IF(AND(History!G92&lt;&gt;"",History!G92&gt;0),LN(History!G92),"")</f>
        <v>3.6783239401744194</v>
      </c>
      <c r="U92" t="str">
        <f>IF(AND(History!H92&lt;&gt;"",History!H92&gt;0),LN(History!H92),"")</f>
        <v/>
      </c>
      <c r="V92" t="str">
        <f>IF(AND(History!I92&lt;&gt;"",History!I92&gt;0),LN(History!I92),"")</f>
        <v/>
      </c>
    </row>
    <row r="93" spans="1:22" x14ac:dyDescent="0.3">
      <c r="A93">
        <f>History!F167+(9)*(History!G167-History!F167)/59</f>
        <v>23.33322033898305</v>
      </c>
      <c r="B93">
        <f>COUNTIF(History!H2:'History'!H152,"&lt;="&amp;A93)/History!B167</f>
        <v>0.17543859649122806</v>
      </c>
      <c r="C93">
        <f t="shared" si="12"/>
        <v>0.15057796888135086</v>
      </c>
      <c r="D93">
        <f t="shared" si="13"/>
        <v>0.13724255291940229</v>
      </c>
      <c r="E93">
        <f t="shared" si="14"/>
        <v>0.15913840935371246</v>
      </c>
      <c r="F93">
        <f t="shared" si="15"/>
        <v>0.1417655882735005</v>
      </c>
      <c r="G93">
        <f t="shared" si="16"/>
        <v>1.017431964386668E-2</v>
      </c>
      <c r="H93">
        <f t="shared" si="17"/>
        <v>0.47375638709818596</v>
      </c>
      <c r="T93">
        <f>IF(AND(History!G93&lt;&gt;"",History!G93&gt;0),LN(History!G93),"")</f>
        <v>4.0212360904014623</v>
      </c>
      <c r="U93" t="str">
        <f>IF(AND(History!H93&lt;&gt;"",History!H93&gt;0),LN(History!H93),"")</f>
        <v/>
      </c>
      <c r="V93" t="str">
        <f>IF(AND(History!I93&lt;&gt;"",History!I93&gt;0),LN(History!I93),"")</f>
        <v/>
      </c>
    </row>
    <row r="94" spans="1:22" x14ac:dyDescent="0.3">
      <c r="A94">
        <f>History!F167+(10)*(History!G167-History!F167)/59</f>
        <v>24.24135593220339</v>
      </c>
      <c r="B94">
        <f>COUNTIF(History!H2:'History'!H152,"&lt;="&amp;A94)/History!B167</f>
        <v>0.19298245614035087</v>
      </c>
      <c r="C94">
        <f t="shared" si="12"/>
        <v>0.16807633917625869</v>
      </c>
      <c r="D94">
        <f t="shared" si="13"/>
        <v>0.16254654432958088</v>
      </c>
      <c r="E94">
        <f t="shared" si="14"/>
        <v>0.17764582925220754</v>
      </c>
      <c r="F94">
        <f t="shared" si="15"/>
        <v>0.16440769185271389</v>
      </c>
      <c r="G94">
        <f t="shared" si="16"/>
        <v>1.6918390216684769E-2</v>
      </c>
      <c r="H94">
        <f t="shared" si="17"/>
        <v>0.48674244597552963</v>
      </c>
      <c r="T94">
        <f>IF(AND(History!G94&lt;&gt;"",History!G94&gt;0),LN(History!G94),"")</f>
        <v>3.5907152053267049</v>
      </c>
      <c r="U94" t="str">
        <f>IF(AND(History!H94&lt;&gt;"",History!H94&gt;0),LN(History!H94),"")</f>
        <v/>
      </c>
      <c r="V94" t="str">
        <f>IF(AND(History!I94&lt;&gt;"",History!I94&gt;0),LN(History!I94),"")</f>
        <v/>
      </c>
    </row>
    <row r="95" spans="1:22" x14ac:dyDescent="0.3">
      <c r="A95">
        <f>History!F167+(11)*(History!G167-History!F167)/59</f>
        <v>25.149491525423727</v>
      </c>
      <c r="B95">
        <f>COUNTIF(History!H2:'History'!H152,"&lt;="&amp;A95)/History!B167</f>
        <v>0.19298245614035087</v>
      </c>
      <c r="C95">
        <f t="shared" si="12"/>
        <v>0.18683177312673666</v>
      </c>
      <c r="D95">
        <f t="shared" si="13"/>
        <v>0.18961957552820768</v>
      </c>
      <c r="E95">
        <f t="shared" si="14"/>
        <v>0.1972558834559103</v>
      </c>
      <c r="F95">
        <f t="shared" si="15"/>
        <v>0.18860923249659037</v>
      </c>
      <c r="G95">
        <f t="shared" si="16"/>
        <v>2.6858979904594311E-2</v>
      </c>
      <c r="H95">
        <f t="shared" si="17"/>
        <v>0.49940804922922016</v>
      </c>
      <c r="T95" t="str">
        <f>IF(AND(History!G95&lt;&gt;"",History!G95&gt;0),LN(History!G95),"")</f>
        <v/>
      </c>
      <c r="U95" t="str">
        <f>IF(AND(History!H95&lt;&gt;"",History!H95&gt;0),LN(History!H95),"")</f>
        <v/>
      </c>
      <c r="V95">
        <f>IF(AND(History!I95&lt;&gt;"",History!I95&gt;0),LN(History!I95),"")</f>
        <v>2.9166890662135381</v>
      </c>
    </row>
    <row r="96" spans="1:22" x14ac:dyDescent="0.3">
      <c r="A96">
        <f>History!F167+(12)*(History!G167-History!F167)/59</f>
        <v>26.057627118644071</v>
      </c>
      <c r="B96">
        <f>COUNTIF(History!H2:'History'!H152,"&lt;="&amp;A96)/History!B167</f>
        <v>0.19298245614035087</v>
      </c>
      <c r="C96">
        <f t="shared" si="12"/>
        <v>0.20683020911082164</v>
      </c>
      <c r="D96">
        <f t="shared" si="13"/>
        <v>0.21820535528707125</v>
      </c>
      <c r="E96">
        <f t="shared" si="14"/>
        <v>0.21793379754124562</v>
      </c>
      <c r="F96">
        <f t="shared" si="15"/>
        <v>0.21422213471682164</v>
      </c>
      <c r="G96">
        <f t="shared" si="16"/>
        <v>4.0856793657887663E-2</v>
      </c>
      <c r="H96">
        <f t="shared" si="17"/>
        <v>0.51176110470933789</v>
      </c>
      <c r="T96" t="str">
        <f>IF(AND(History!G96&lt;&gt;"",History!G96&gt;0),LN(History!G96),"")</f>
        <v/>
      </c>
      <c r="U96" t="str">
        <f>IF(AND(History!H96&lt;&gt;"",History!H96&gt;0),LN(History!H96),"")</f>
        <v/>
      </c>
      <c r="V96">
        <f>IF(AND(History!I96&lt;&gt;"",History!I96&gt;0),LN(History!I96),"")</f>
        <v>2.9166890662135381</v>
      </c>
    </row>
    <row r="97" spans="1:22" x14ac:dyDescent="0.3">
      <c r="A97">
        <f>History!F167+(13)*(History!G167-History!F167)/59</f>
        <v>26.965762711864407</v>
      </c>
      <c r="B97">
        <f>COUNTIF(History!H2:'History'!H152,"&lt;="&amp;A97)/History!B167</f>
        <v>0.24561403508771928</v>
      </c>
      <c r="C97">
        <f t="shared" si="12"/>
        <v>0.22804331931496435</v>
      </c>
      <c r="D97">
        <f t="shared" si="13"/>
        <v>0.24803083961741001</v>
      </c>
      <c r="E97">
        <f t="shared" si="14"/>
        <v>0.23963493486646265</v>
      </c>
      <c r="F97">
        <f t="shared" si="15"/>
        <v>0.241079551012466</v>
      </c>
      <c r="G97">
        <f t="shared" si="16"/>
        <v>5.9745978945439059E-2</v>
      </c>
      <c r="H97">
        <f t="shared" si="17"/>
        <v>0.52380932512476863</v>
      </c>
      <c r="T97" t="str">
        <f>IF(AND(History!G97&lt;&gt;"",History!G97&gt;0),LN(History!G97),"")</f>
        <v/>
      </c>
      <c r="U97" t="str">
        <f>IF(AND(History!H97&lt;&gt;"",History!H97&gt;0),LN(History!H97),"")</f>
        <v/>
      </c>
      <c r="V97">
        <f>IF(AND(History!I97&lt;&gt;"",History!I97&gt;0),LN(History!I97),"")</f>
        <v>3.1755507001298273</v>
      </c>
    </row>
    <row r="98" spans="1:22" x14ac:dyDescent="0.3">
      <c r="A98">
        <f>History!F167+(14)*(History!G167-History!F167)/59</f>
        <v>27.873898305084744</v>
      </c>
      <c r="B98">
        <f>COUNTIF(History!H2:'History'!H152,"&lt;="&amp;A98)/History!B167</f>
        <v>0.26315789473684209</v>
      </c>
      <c r="C98">
        <f t="shared" si="12"/>
        <v>0.2504280598652695</v>
      </c>
      <c r="D98">
        <f t="shared" si="13"/>
        <v>0.27881599609766961</v>
      </c>
      <c r="E98">
        <f t="shared" si="14"/>
        <v>0.26230484302308482</v>
      </c>
      <c r="F98">
        <f t="shared" si="15"/>
        <v>0.26900043605706897</v>
      </c>
      <c r="G98">
        <f t="shared" si="16"/>
        <v>8.4241453838039243E-2</v>
      </c>
      <c r="H98">
        <f t="shared" si="17"/>
        <v>0.53556023285868448</v>
      </c>
      <c r="T98" t="str">
        <f>IF(AND(History!G98&lt;&gt;"",History!G98&gt;0),LN(History!G98),"")</f>
        <v/>
      </c>
      <c r="U98" t="str">
        <f>IF(AND(History!H98&lt;&gt;"",History!H98&gt;0),LN(History!H98),"")</f>
        <v/>
      </c>
      <c r="V98">
        <f>IF(AND(History!I98&lt;&gt;"",History!I98&gt;0),LN(History!I98),"")</f>
        <v>3.255786178888298</v>
      </c>
    </row>
    <row r="99" spans="1:22" x14ac:dyDescent="0.3">
      <c r="A99">
        <f>History!F167+(15)*(History!G167-History!F167)/59</f>
        <v>28.782033898305084</v>
      </c>
      <c r="B99">
        <f>COUNTIF(History!H2:'History'!H152,"&lt;="&amp;A99)/History!B167</f>
        <v>0.35087719298245612</v>
      </c>
      <c r="C99">
        <f t="shared" si="12"/>
        <v>0.27392650805360513</v>
      </c>
      <c r="D99">
        <f t="shared" si="13"/>
        <v>0.31028235735118465</v>
      </c>
      <c r="E99">
        <f t="shared" si="14"/>
        <v>0.28587943567008461</v>
      </c>
      <c r="F99">
        <f t="shared" si="15"/>
        <v>0.29779411461967592</v>
      </c>
      <c r="G99">
        <f t="shared" si="16"/>
        <v>0.11484538731491091</v>
      </c>
      <c r="H99">
        <f t="shared" si="17"/>
        <v>0.54702116466519013</v>
      </c>
      <c r="T99" t="str">
        <f>IF(AND(History!G99&lt;&gt;"",History!G99&gt;0),LN(History!G99),"")</f>
        <v/>
      </c>
      <c r="U99" t="str">
        <f>IF(AND(History!H99&lt;&gt;"",History!H99&gt;0),LN(History!H99),"")</f>
        <v/>
      </c>
      <c r="V99">
        <f>IF(AND(History!I99&lt;&gt;"",History!I99&gt;0),LN(History!I99),"")</f>
        <v>4.0062416806671282</v>
      </c>
    </row>
    <row r="100" spans="1:22" x14ac:dyDescent="0.3">
      <c r="A100">
        <f>History!F167+(16)*(History!G167-History!F167)/59</f>
        <v>29.690169491525424</v>
      </c>
      <c r="B100">
        <f>COUNTIF(History!H2:'History'!H152,"&lt;="&amp;A100)/History!B167</f>
        <v>0.40350877192982454</v>
      </c>
      <c r="C100">
        <f t="shared" si="12"/>
        <v>0.29846600760468056</v>
      </c>
      <c r="D100">
        <f t="shared" si="13"/>
        <v>0.34216018612129373</v>
      </c>
      <c r="E100">
        <f t="shared" si="14"/>
        <v>0.31028531617359406</v>
      </c>
      <c r="F100">
        <f t="shared" si="15"/>
        <v>0.32726469151938192</v>
      </c>
      <c r="G100">
        <f t="shared" si="16"/>
        <v>0.15176738075400792</v>
      </c>
      <c r="H100">
        <f t="shared" si="17"/>
        <v>0.55819927625007293</v>
      </c>
      <c r="T100" t="str">
        <f>IF(AND(History!G100&lt;&gt;"",History!G100&gt;0),LN(History!G100),"")</f>
        <v/>
      </c>
      <c r="U100" t="str">
        <f>IF(AND(History!H100&lt;&gt;"",History!H100&gt;0),LN(History!H100),"")</f>
        <v/>
      </c>
      <c r="V100">
        <f>IF(AND(History!I100&lt;&gt;"",History!I100&gt;0),LN(History!I100),"")</f>
        <v>4.1139837774744494</v>
      </c>
    </row>
    <row r="101" spans="1:22" x14ac:dyDescent="0.3">
      <c r="A101">
        <f>History!F167+(17)*(History!G167-History!F167)/59</f>
        <v>30.59830508474576</v>
      </c>
      <c r="B101">
        <f>COUNTIF(History!H2:'History'!H152,"&lt;="&amp;A101)/History!B167</f>
        <v>0.40350877192982454</v>
      </c>
      <c r="C101">
        <f t="shared" si="12"/>
        <v>0.32395963425634633</v>
      </c>
      <c r="D101">
        <f t="shared" si="13"/>
        <v>0.37419419710660567</v>
      </c>
      <c r="E101">
        <f t="shared" si="14"/>
        <v>0.3354402469050296</v>
      </c>
      <c r="F101">
        <f t="shared" si="15"/>
        <v>0.35721518073208369</v>
      </c>
      <c r="G101">
        <f t="shared" si="16"/>
        <v>0.19487142197199922</v>
      </c>
      <c r="H101">
        <f t="shared" si="17"/>
        <v>0.56910154673851321</v>
      </c>
      <c r="T101" t="str">
        <f>IF(AND(History!G101&lt;&gt;"",History!G101&gt;0),LN(History!G101),"")</f>
        <v/>
      </c>
      <c r="U101">
        <f>IF(AND(History!H101&lt;&gt;"",History!H101&gt;0),LN(History!H101),"")</f>
        <v>3.7988543073225078</v>
      </c>
      <c r="V101" t="str">
        <f>IF(AND(History!I101&lt;&gt;"",History!I101&gt;0),LN(History!I101),"")</f>
        <v/>
      </c>
    </row>
    <row r="102" spans="1:22" x14ac:dyDescent="0.3">
      <c r="A102">
        <f>History!F167+(18)*(History!G167-History!F167)/59</f>
        <v>31.506440677966101</v>
      </c>
      <c r="B102">
        <f>COUNTIF(History!H2:'History'!H152,"&lt;="&amp;A102)/History!B167</f>
        <v>0.42105263157894735</v>
      </c>
      <c r="C102">
        <f t="shared" si="12"/>
        <v>0.35030698434187291</v>
      </c>
      <c r="D102">
        <f t="shared" si="13"/>
        <v>0.40614787334153268</v>
      </c>
      <c r="E102">
        <f t="shared" si="14"/>
        <v>0.36125376514794511</v>
      </c>
      <c r="F102">
        <f t="shared" si="15"/>
        <v>0.38745125983145318</v>
      </c>
      <c r="G102">
        <f t="shared" si="16"/>
        <v>0.24365855153235966</v>
      </c>
      <c r="H102">
        <f t="shared" si="17"/>
        <v>0.57973478303254478</v>
      </c>
      <c r="T102" t="str">
        <f>IF(AND(History!G102&lt;&gt;"",History!G102&gt;0),LN(History!G102),"")</f>
        <v/>
      </c>
      <c r="U102">
        <f>IF(AND(History!H102&lt;&gt;"",History!H102&gt;0),LN(History!H102),"")</f>
        <v>3.306520334720247</v>
      </c>
      <c r="V102" t="str">
        <f>IF(AND(History!I102&lt;&gt;"",History!I102&gt;0),LN(History!I102),"")</f>
        <v/>
      </c>
    </row>
    <row r="103" spans="1:22" x14ac:dyDescent="0.3">
      <c r="A103">
        <f>History!F167+(19)*(History!G167-History!F167)/59</f>
        <v>32.414576271186441</v>
      </c>
      <c r="B103">
        <f>COUNTIF(History!H2:'History'!H152,"&lt;="&amp;A103)/History!B167</f>
        <v>0.47368421052631576</v>
      </c>
      <c r="C103">
        <f t="shared" si="12"/>
        <v>0.3773952789306122</v>
      </c>
      <c r="D103">
        <f t="shared" si="13"/>
        <v>0.43780647967385078</v>
      </c>
      <c r="E103">
        <f t="shared" si="14"/>
        <v>0.3876279433847129</v>
      </c>
      <c r="F103">
        <f t="shared" si="15"/>
        <v>0.41778458379788747</v>
      </c>
      <c r="G103">
        <f t="shared" si="16"/>
        <v>0.29728837207190406</v>
      </c>
      <c r="H103">
        <f t="shared" si="17"/>
        <v>0.59010562406098932</v>
      </c>
      <c r="T103">
        <f>IF(AND(History!G103&lt;&gt;"",History!G103&gt;0),LN(History!G103),"")</f>
        <v>3.4666729636210669</v>
      </c>
      <c r="U103" t="str">
        <f>IF(AND(History!H103&lt;&gt;"",History!H103&gt;0),LN(History!H103),"")</f>
        <v/>
      </c>
      <c r="V103" t="str">
        <f>IF(AND(History!I103&lt;&gt;"",History!I103&gt;0),LN(History!I103),"")</f>
        <v/>
      </c>
    </row>
    <row r="104" spans="1:22" x14ac:dyDescent="0.3">
      <c r="A104">
        <f>History!F167+(20)*(History!G167-History!F167)/59</f>
        <v>33.322711864406777</v>
      </c>
      <c r="B104">
        <f>COUNTIF(History!H2:'History'!H152,"&lt;="&amp;A104)/History!B167</f>
        <v>0.50877192982456143</v>
      </c>
      <c r="C104">
        <f t="shared" si="12"/>
        <v>0.40510076580601773</v>
      </c>
      <c r="D104">
        <f t="shared" si="13"/>
        <v>0.46897891666624725</v>
      </c>
      <c r="E104">
        <f t="shared" si="14"/>
        <v>0.41445828834988757</v>
      </c>
      <c r="F104">
        <f t="shared" si="15"/>
        <v>0.44803561781076628</v>
      </c>
      <c r="G104">
        <f t="shared" si="16"/>
        <v>0.3546363563239856</v>
      </c>
      <c r="H104">
        <f t="shared" si="17"/>
        <v>0.60022054492451171</v>
      </c>
      <c r="T104" t="str">
        <f>IF(AND(History!G104&lt;&gt;"",History!G104&gt;0),LN(History!G104),"")</f>
        <v/>
      </c>
      <c r="U104">
        <f>IF(AND(History!H104&lt;&gt;"",History!H104&gt;0),LN(History!H104),"")</f>
        <v>3.3357695763396999</v>
      </c>
      <c r="V104" t="str">
        <f>IF(AND(History!I104&lt;&gt;"",History!I104&gt;0),LN(History!I104),"")</f>
        <v/>
      </c>
    </row>
    <row r="105" spans="1:22" x14ac:dyDescent="0.3">
      <c r="A105">
        <f>History!F167+(21)*(History!G167-History!F167)/59</f>
        <v>34.230847457627121</v>
      </c>
      <c r="B105">
        <f>COUNTIF(History!H2:'History'!H152,"&lt;="&amp;A105)/History!B167</f>
        <v>0.52631578947368418</v>
      </c>
      <c r="C105">
        <f t="shared" si="12"/>
        <v>0.43329039156488253</v>
      </c>
      <c r="D105">
        <f t="shared" si="13"/>
        <v>0.4994985795483986</v>
      </c>
      <c r="E105">
        <f t="shared" si="14"/>
        <v>0.44163476973415883</v>
      </c>
      <c r="F105">
        <f t="shared" si="15"/>
        <v>0.4780359712497444</v>
      </c>
      <c r="G105">
        <f t="shared" si="16"/>
        <v>0.41437864549865577</v>
      </c>
      <c r="H105">
        <f t="shared" si="17"/>
        <v>0.61008586093839234</v>
      </c>
      <c r="T105" t="str">
        <f>IF(AND(History!G105&lt;&gt;"",History!G105&gt;0),LN(History!G105),"")</f>
        <v/>
      </c>
      <c r="U105" t="str">
        <f>IF(AND(History!H105&lt;&gt;"",History!H105&gt;0),LN(History!H105),"")</f>
        <v/>
      </c>
      <c r="V105">
        <f>IF(AND(History!I105&lt;&gt;"",History!I105&gt;0),LN(History!I105),"")</f>
        <v>2.7825390530929495</v>
      </c>
    </row>
    <row r="106" spans="1:22" x14ac:dyDescent="0.3">
      <c r="A106">
        <f>History!F167+(22)*(History!G167-History!F167)/59</f>
        <v>35.138983050847457</v>
      </c>
      <c r="B106">
        <f>COUNTIF(History!H2:'History'!H152,"&lt;="&amp;A106)/History!B167</f>
        <v>0.56140350877192979</v>
      </c>
      <c r="C106">
        <f t="shared" si="12"/>
        <v>0.46182370683828977</v>
      </c>
      <c r="D106">
        <f t="shared" si="13"/>
        <v>0.52922339318645117</v>
      </c>
      <c r="E106">
        <f t="shared" si="14"/>
        <v>0.46904296590036632</v>
      </c>
      <c r="F106">
        <f t="shared" si="15"/>
        <v>0.50763023437549337</v>
      </c>
      <c r="G106">
        <f t="shared" si="16"/>
        <v>0.47509261192406271</v>
      </c>
      <c r="H106">
        <f t="shared" si="17"/>
        <v>0.61970773157553305</v>
      </c>
      <c r="T106">
        <f>IF(AND(History!G106&lt;&gt;"",History!G106&gt;0),LN(History!G106),"")</f>
        <v>4.1354865055532759</v>
      </c>
      <c r="U106" t="str">
        <f>IF(AND(History!H106&lt;&gt;"",History!H106&gt;0),LN(History!H106),"")</f>
        <v/>
      </c>
      <c r="V106" t="str">
        <f>IF(AND(History!I106&lt;&gt;"",History!I106&gt;0),LN(History!I106),"")</f>
        <v/>
      </c>
    </row>
    <row r="107" spans="1:22" x14ac:dyDescent="0.3">
      <c r="A107">
        <f>History!F167+(23)*(History!G167-History!F167)/59</f>
        <v>36.047118644067794</v>
      </c>
      <c r="B107">
        <f>COUNTIF(History!H2:'History'!H152,"&lt;="&amp;A107)/History!B167</f>
        <v>0.57894736842105265</v>
      </c>
      <c r="C107">
        <f t="shared" si="12"/>
        <v>0.49055495947220812</v>
      </c>
      <c r="D107">
        <f t="shared" si="13"/>
        <v>0.55803518954193465</v>
      </c>
      <c r="E107">
        <f t="shared" si="14"/>
        <v>0.49656531054059516</v>
      </c>
      <c r="F107">
        <f t="shared" si="15"/>
        <v>0.53667733489626435</v>
      </c>
      <c r="G107">
        <f t="shared" si="16"/>
        <v>0.5353603112705112</v>
      </c>
      <c r="H107">
        <f t="shared" si="17"/>
        <v>0.62909216431216375</v>
      </c>
      <c r="T107" t="str">
        <f>IF(AND(History!G107&lt;&gt;"",History!G107&gt;0),LN(History!G107),"")</f>
        <v/>
      </c>
      <c r="U107">
        <f>IF(AND(History!H107&lt;&gt;"",History!H107&gt;0),LN(History!H107),"")</f>
        <v>3.1311369105601941</v>
      </c>
      <c r="V107" t="str">
        <f>IF(AND(History!I107&lt;&gt;"",History!I107&gt;0),LN(History!I107),"")</f>
        <v/>
      </c>
    </row>
    <row r="108" spans="1:22" x14ac:dyDescent="0.3">
      <c r="A108">
        <f>History!F167+(24)*(History!G167-History!F167)/59</f>
        <v>36.955254237288138</v>
      </c>
      <c r="B108">
        <f>COUNTIF(History!H2:'History'!H152,"&lt;="&amp;A108)/History!B167</f>
        <v>0.59649122807017541</v>
      </c>
      <c r="C108">
        <f t="shared" si="12"/>
        <v>0.51933532383055059</v>
      </c>
      <c r="D108">
        <f t="shared" si="13"/>
        <v>0.58583858229390406</v>
      </c>
      <c r="E108">
        <f t="shared" si="14"/>
        <v>0.52408242097726232</v>
      </c>
      <c r="F108">
        <f t="shared" si="15"/>
        <v>0.56505144390746587</v>
      </c>
      <c r="G108">
        <f t="shared" si="16"/>
        <v>0.59386296853637099</v>
      </c>
      <c r="H108">
        <f t="shared" si="17"/>
        <v>0.63824501837864922</v>
      </c>
      <c r="T108" t="str">
        <f>IF(AND(History!G108&lt;&gt;"",History!G108&gt;0),LN(History!G108),"")</f>
        <v/>
      </c>
      <c r="U108">
        <f>IF(AND(History!H108&lt;&gt;"",History!H108&gt;0),LN(History!H108),"")</f>
        <v>3.1311369105601941</v>
      </c>
      <c r="V108" t="str">
        <f>IF(AND(History!I108&lt;&gt;"",History!I108&gt;0),LN(History!I108),"")</f>
        <v/>
      </c>
    </row>
    <row r="109" spans="1:22" x14ac:dyDescent="0.3">
      <c r="A109">
        <f>History!F167+(25)*(History!G167-History!F167)/59</f>
        <v>37.863389830508474</v>
      </c>
      <c r="B109">
        <f>COUNTIF(History!H2:'History'!H152,"&lt;="&amp;A109)/History!B167</f>
        <v>0.59649122807017541</v>
      </c>
      <c r="C109">
        <f t="shared" si="12"/>
        <v>0.54801520950010696</v>
      </c>
      <c r="D109">
        <f t="shared" si="13"/>
        <v>0.61255947706724201</v>
      </c>
      <c r="E109">
        <f t="shared" si="14"/>
        <v>0.55147448591048653</v>
      </c>
      <c r="F109">
        <f t="shared" si="15"/>
        <v>0.59264246971659618</v>
      </c>
      <c r="G109">
        <f t="shared" si="16"/>
        <v>0.64945731831720699</v>
      </c>
      <c r="H109">
        <f t="shared" si="17"/>
        <v>0.64717200841773537</v>
      </c>
      <c r="T109" t="str">
        <f>IF(AND(History!G109&lt;&gt;"",History!G109&gt;0),LN(History!G109),"")</f>
        <v/>
      </c>
      <c r="U109" t="str">
        <f>IF(AND(History!H109&lt;&gt;"",History!H109&gt;0),LN(History!H109),"")</f>
        <v/>
      </c>
      <c r="V109">
        <f>IF(AND(History!I109&lt;&gt;"",History!I109&gt;0),LN(History!I109),"")</f>
        <v>3.6082115510464816</v>
      </c>
    </row>
    <row r="110" spans="1:22" x14ac:dyDescent="0.3">
      <c r="A110">
        <f>History!F167+(26)*(History!G167-History!F167)/59</f>
        <v>38.771525423728811</v>
      </c>
      <c r="B110">
        <f>COUNTIF(History!H2:'History'!H152,"&lt;="&amp;A110)/History!B167</f>
        <v>0.61403508771929827</v>
      </c>
      <c r="C110">
        <f t="shared" si="12"/>
        <v>0.57644658980989272</v>
      </c>
      <c r="D110">
        <f t="shared" si="13"/>
        <v>0.63814333727260042</v>
      </c>
      <c r="E110">
        <f t="shared" si="14"/>
        <v>0.57862268795615801</v>
      </c>
      <c r="F110">
        <f t="shared" si="15"/>
        <v>0.61935618413491522</v>
      </c>
      <c r="G110">
        <f t="shared" si="16"/>
        <v>0.70122822272385732</v>
      </c>
      <c r="H110">
        <f t="shared" si="17"/>
        <v>0.65587870805252413</v>
      </c>
      <c r="T110" t="str">
        <f>IF(AND(History!G110&lt;&gt;"",History!G110&gt;0),LN(History!G110),"")</f>
        <v/>
      </c>
      <c r="U110" t="str">
        <f>IF(AND(History!H110&lt;&gt;"",History!H110&gt;0),LN(History!H110),"")</f>
        <v/>
      </c>
      <c r="V110">
        <f>IF(AND(History!I110&lt;&gt;"",History!I110&gt;0),LN(History!I110),"")</f>
        <v>3.2492110246642736</v>
      </c>
    </row>
    <row r="111" spans="1:22" x14ac:dyDescent="0.3">
      <c r="A111">
        <f>History!F167+(27)*(History!G167-History!F167)/59</f>
        <v>39.679661016949154</v>
      </c>
      <c r="B111">
        <f>COUNTIF(History!H2:'History'!H152,"&lt;="&amp;A111)/History!B167</f>
        <v>0.61403508771929827</v>
      </c>
      <c r="C111">
        <f t="shared" si="12"/>
        <v>0.60448528985997618</v>
      </c>
      <c r="D111">
        <f t="shared" si="13"/>
        <v>0.66255330656458522</v>
      </c>
      <c r="E111">
        <f t="shared" si="14"/>
        <v>0.60541063441425169</v>
      </c>
      <c r="F111">
        <f t="shared" si="15"/>
        <v>0.64511402929135153</v>
      </c>
      <c r="G111">
        <f t="shared" si="16"/>
        <v>0.74851576303778677</v>
      </c>
      <c r="H111">
        <f t="shared" si="17"/>
        <v>0.66437055336640016</v>
      </c>
      <c r="T111" t="str">
        <f>IF(AND(History!G111&lt;&gt;"",History!G111&gt;0),LN(History!G111),"")</f>
        <v/>
      </c>
      <c r="U111" t="str">
        <f>IF(AND(History!H111&lt;&gt;"",History!H111&gt;0),LN(History!H111),"")</f>
        <v/>
      </c>
      <c r="V111">
        <f>IF(AND(History!I111&lt;&gt;"",History!I111&gt;0),LN(History!I111),"")</f>
        <v>2.5344901499768282</v>
      </c>
    </row>
    <row r="112" spans="1:22" x14ac:dyDescent="0.3">
      <c r="A112">
        <f>History!F167+(28)*(History!G167-History!F167)/59</f>
        <v>40.587796610169491</v>
      </c>
      <c r="B112">
        <f>COUNTIF(History!H2:'History'!H152,"&lt;="&amp;A112)/History!B167</f>
        <v>0.64912280701754388</v>
      </c>
      <c r="C112">
        <f t="shared" si="12"/>
        <v>0.63199317522012866</v>
      </c>
      <c r="D112">
        <f t="shared" si="13"/>
        <v>0.68576827051588263</v>
      </c>
      <c r="E112">
        <f t="shared" si="14"/>
        <v>0.63172576845310791</v>
      </c>
      <c r="F112">
        <f t="shared" si="15"/>
        <v>0.66985265429424534</v>
      </c>
      <c r="G112">
        <f t="shared" si="16"/>
        <v>0.79091831659863976</v>
      </c>
      <c r="H112">
        <f t="shared" si="17"/>
        <v>0.67265284629708399</v>
      </c>
      <c r="T112" t="str">
        <f>IF(AND(History!G112&lt;&gt;"",History!G112&gt;0),LN(History!G112),"")</f>
        <v/>
      </c>
      <c r="U112">
        <f>IF(AND(History!H112&lt;&gt;"",History!H112&gt;0),LN(History!H112),"")</f>
        <v>3.3738261848660236</v>
      </c>
      <c r="V112" t="str">
        <f>IF(AND(History!I112&lt;&gt;"",History!I112&gt;0),LN(History!I112),"")</f>
        <v/>
      </c>
    </row>
    <row r="113" spans="1:22" x14ac:dyDescent="0.3">
      <c r="A113">
        <f>History!F167+(29)*(History!G167-History!F167)/59</f>
        <v>41.495932203389827</v>
      </c>
      <c r="B113">
        <f>COUNTIF(History!H2:'History'!H152,"&lt;="&amp;A113)/History!B167</f>
        <v>0.66666666666666663</v>
      </c>
      <c r="C113">
        <f t="shared" si="12"/>
        <v>0.6588401860385984</v>
      </c>
      <c r="D113">
        <f t="shared" si="13"/>
        <v>0.70778092303632723</v>
      </c>
      <c r="E113">
        <f t="shared" si="14"/>
        <v>0.65746073237319402</v>
      </c>
      <c r="F113">
        <f t="shared" si="15"/>
        <v>0.69352323052807741</v>
      </c>
      <c r="G113">
        <f t="shared" si="16"/>
        <v>0.82827558021043768</v>
      </c>
      <c r="H113">
        <f t="shared" si="17"/>
        <v>0.6807307579469305</v>
      </c>
      <c r="T113" t="str">
        <f>IF(AND(History!G113&lt;&gt;"",History!G113&gt;0),LN(History!G113),"")</f>
        <v/>
      </c>
      <c r="U113" t="str">
        <f>IF(AND(History!H113&lt;&gt;"",History!H113&gt;0),LN(History!H113),"")</f>
        <v/>
      </c>
      <c r="V113">
        <f>IF(AND(History!I113&lt;&gt;"",History!I113&gt;0),LN(History!I113),"")</f>
        <v>3.4995332823830174</v>
      </c>
    </row>
    <row r="114" spans="1:22" x14ac:dyDescent="0.3">
      <c r="A114">
        <f>History!F167+(30)*(History!G167-History!F167)/59</f>
        <v>42.404067796610164</v>
      </c>
      <c r="B114">
        <f>COUNTIF(History!H2:'History'!H152,"&lt;="&amp;A114)/History!B167</f>
        <v>0.68421052631578949</v>
      </c>
      <c r="C114">
        <f t="shared" si="12"/>
        <v>0.684906166830347</v>
      </c>
      <c r="D114">
        <f t="shared" si="13"/>
        <v>0.72859588777513429</v>
      </c>
      <c r="E114">
        <f t="shared" si="14"/>
        <v>0.68251465488157059</v>
      </c>
      <c r="F114">
        <f t="shared" si="15"/>
        <v>0.71609059240685857</v>
      </c>
      <c r="G114">
        <f t="shared" si="16"/>
        <v>0.86063691771866002</v>
      </c>
      <c r="H114">
        <f t="shared" si="17"/>
        <v>0.68860933181154027</v>
      </c>
      <c r="T114">
        <f>IF(AND(History!G114&lt;&gt;"",History!G114&gt;0),LN(History!G114),"")</f>
        <v>3.8079949350040985</v>
      </c>
      <c r="U114" t="str">
        <f>IF(AND(History!H114&lt;&gt;"",History!H114&gt;0),LN(History!H114),"")</f>
        <v/>
      </c>
      <c r="V114" t="str">
        <f>IF(AND(History!I114&lt;&gt;"",History!I114&gt;0),LN(History!I114),"")</f>
        <v/>
      </c>
    </row>
    <row r="115" spans="1:22" x14ac:dyDescent="0.3">
      <c r="A115">
        <f>History!F167+(31)*(History!G167-History!F167)/59</f>
        <v>43.312203389830508</v>
      </c>
      <c r="B115">
        <f>COUNTIF(History!H2:'History'!H152,"&lt;="&amp;A115)/History!B167</f>
        <v>0.68421052631578949</v>
      </c>
      <c r="C115">
        <f t="shared" si="12"/>
        <v>0.71008244943841747</v>
      </c>
      <c r="D115">
        <f t="shared" si="13"/>
        <v>0.74822793143542554</v>
      </c>
      <c r="E115">
        <f t="shared" si="14"/>
        <v>0.70679433539772918</v>
      </c>
      <c r="F115">
        <f t="shared" si="15"/>
        <v>0.73753224736731648</v>
      </c>
      <c r="G115">
        <f t="shared" si="16"/>
        <v>0.88822083311083944</v>
      </c>
      <c r="H115">
        <f t="shared" si="17"/>
        <v>0.6962934869286973</v>
      </c>
      <c r="T115" t="str">
        <f>IF(AND(History!G115&lt;&gt;"",History!G115&gt;0),LN(History!G115),"")</f>
        <v/>
      </c>
      <c r="U115">
        <f>IF(AND(History!H115&lt;&gt;"",History!H115&gt;0),LN(History!H115),"")</f>
        <v>3.6888794541139363</v>
      </c>
      <c r="V115" t="str">
        <f>IF(AND(History!I115&lt;&gt;"",History!I115&gt;0),LN(History!I115),"")</f>
        <v/>
      </c>
    </row>
    <row r="116" spans="1:22" x14ac:dyDescent="0.3">
      <c r="A116">
        <f>History!F167+(32)*(History!G167-History!F167)/59</f>
        <v>44.220338983050851</v>
      </c>
      <c r="B116">
        <f>COUNTIF(History!H2:'History'!H152,"&lt;="&amp;A116)/History!B167</f>
        <v>0.7192982456140351</v>
      </c>
      <c r="C116">
        <f t="shared" ref="C116:C143" si="18">NORMDIST(A116,$B$76,$C$76,TRUE)</f>
        <v>0.73427315525391668</v>
      </c>
      <c r="D116">
        <f t="shared" ref="D116:D143" si="19">IF(A116&gt;0,LOGNORMDIST(A116,$B$77,$C$77),0)</f>
        <v>0.76670029463896583</v>
      </c>
      <c r="E116">
        <f t="shared" ref="E116:E143" si="20">IF(A116&gt;0,WEIBULL(A116,$B$78,$C$78,TRUE),0)</f>
        <v>0.7302153003246743</v>
      </c>
      <c r="F116">
        <f t="shared" ref="F116:F143" si="21">IF(A116&gt;0,GAMMADIST(A116,$B$79,$C$79,TRUE),0)</f>
        <v>0.75783729509137676</v>
      </c>
      <c r="G116">
        <f t="shared" ref="G116:G143" si="22">IF(A116&gt;0,GAMMADIST(A116+0.5,$B$80,1,TRUE),0)</f>
        <v>0.91137098769022851</v>
      </c>
      <c r="H116">
        <f t="shared" ref="H116:H143" si="23">IF(A116&gt;0,EXPONDIST(A116,$B$81,TRUE),0)</f>
        <v>0.70378802094960247</v>
      </c>
      <c r="T116" t="str">
        <f>IF(AND(History!G116&lt;&gt;"",History!G116&gt;0),LN(History!G116),"")</f>
        <v/>
      </c>
      <c r="U116" t="str">
        <f>IF(AND(History!H116&lt;&gt;"",History!H116&gt;0),LN(History!H116),"")</f>
        <v/>
      </c>
      <c r="V116">
        <f>IF(AND(History!I116&lt;&gt;"",History!I116&gt;0),LN(History!I116),"")</f>
        <v>2.2038691200548879</v>
      </c>
    </row>
    <row r="117" spans="1:22" x14ac:dyDescent="0.3">
      <c r="A117">
        <f>History!F167+(33)*(History!G167-History!F167)/59</f>
        <v>45.128474576271188</v>
      </c>
      <c r="B117">
        <f>COUNTIF(History!H2:'History'!H152,"&lt;="&amp;A117)/History!B167</f>
        <v>0.73684210526315785</v>
      </c>
      <c r="C117">
        <f t="shared" si="18"/>
        <v>0.75739619235578681</v>
      </c>
      <c r="D117">
        <f t="shared" si="19"/>
        <v>0.78404315662819524</v>
      </c>
      <c r="E117">
        <f t="shared" si="20"/>
        <v>0.75270270892637803</v>
      </c>
      <c r="F117">
        <f t="shared" si="21"/>
        <v>0.77700529167593246</v>
      </c>
      <c r="G117">
        <f t="shared" si="22"/>
        <v>0.93051324999880358</v>
      </c>
      <c r="H117">
        <f t="shared" si="23"/>
        <v>0.71109761313431674</v>
      </c>
      <c r="T117" t="str">
        <f>IF(AND(History!G117&lt;&gt;"",History!G117&gt;0),LN(History!G117),"")</f>
        <v/>
      </c>
      <c r="U117" t="str">
        <f>IF(AND(History!H117&lt;&gt;"",History!H117&gt;0),LN(History!H117),"")</f>
        <v/>
      </c>
      <c r="V117">
        <f>IF(AND(History!I117&lt;&gt;"",History!I117&gt;0),LN(History!I117),"")</f>
        <v>2.1826747963214879</v>
      </c>
    </row>
    <row r="118" spans="1:22" x14ac:dyDescent="0.3">
      <c r="A118">
        <f>History!F167+(34)*(History!G167-History!F167)/59</f>
        <v>46.036610169491524</v>
      </c>
      <c r="B118">
        <f>COUNTIF(History!H2:'History'!H152,"&lt;="&amp;A118)/History!B167</f>
        <v>0.73684210526315785</v>
      </c>
      <c r="C118">
        <f t="shared" si="18"/>
        <v>0.77938393337250789</v>
      </c>
      <c r="D118">
        <f t="shared" si="19"/>
        <v>0.8002922425328316</v>
      </c>
      <c r="E118">
        <f t="shared" si="20"/>
        <v>0.77419208989173027</v>
      </c>
      <c r="F118">
        <f t="shared" si="21"/>
        <v>0.79504508995301926</v>
      </c>
      <c r="G118">
        <f t="shared" si="22"/>
        <v>0.94611705895367915</v>
      </c>
      <c r="H118">
        <f t="shared" si="23"/>
        <v>0.7182268272732879</v>
      </c>
      <c r="T118">
        <f>IF(AND(History!G118&lt;&gt;"",History!G118&gt;0),LN(History!G118),"")</f>
        <v>3.6117283949255214</v>
      </c>
      <c r="U118" t="str">
        <f>IF(AND(History!H118&lt;&gt;"",History!H118&gt;0),LN(History!H118),"")</f>
        <v/>
      </c>
      <c r="V118" t="str">
        <f>IF(AND(History!I118&lt;&gt;"",History!I118&gt;0),LN(History!I118),"")</f>
        <v/>
      </c>
    </row>
    <row r="119" spans="1:22" x14ac:dyDescent="0.3">
      <c r="A119">
        <f>History!F167+(35)*(History!G167-History!F167)/59</f>
        <v>46.944745762711861</v>
      </c>
      <c r="B119">
        <f>COUNTIF(History!H2:'History'!H152,"&lt;="&amp;A119)/History!B167</f>
        <v>0.77192982456140347</v>
      </c>
      <c r="C119">
        <f t="shared" si="18"/>
        <v>0.80018357014288133</v>
      </c>
      <c r="D119">
        <f t="shared" si="19"/>
        <v>0.8154875759703748</v>
      </c>
      <c r="E119">
        <f t="shared" si="20"/>
        <v>0.79462989374207282</v>
      </c>
      <c r="F119">
        <f t="shared" si="21"/>
        <v>0.81197368259797775</v>
      </c>
      <c r="G119">
        <f t="shared" si="22"/>
        <v>0.95866312613257265</v>
      </c>
      <c r="H119">
        <f t="shared" si="23"/>
        <v>0.72518011453678133</v>
      </c>
      <c r="T119">
        <f>IF(AND(History!G119&lt;&gt;"",History!G119&gt;0),LN(History!G119),"")</f>
        <v>4.1559099178802557</v>
      </c>
      <c r="U119" t="str">
        <f>IF(AND(History!H119&lt;&gt;"",History!H119&gt;0),LN(History!H119),"")</f>
        <v/>
      </c>
      <c r="V119" t="str">
        <f>IF(AND(History!I119&lt;&gt;"",History!I119&gt;0),LN(History!I119),"")</f>
        <v/>
      </c>
    </row>
    <row r="120" spans="1:22" x14ac:dyDescent="0.3">
      <c r="A120">
        <f>History!F167+(36)*(History!G167-History!F167)/59</f>
        <v>47.852881355932197</v>
      </c>
      <c r="B120">
        <f>COUNTIF(History!H2:'History'!H152,"&lt;="&amp;A120)/History!B167</f>
        <v>0.77192982456140347</v>
      </c>
      <c r="C120">
        <f t="shared" si="18"/>
        <v>0.81975715124046555</v>
      </c>
      <c r="D120">
        <f t="shared" si="19"/>
        <v>0.82967237518741277</v>
      </c>
      <c r="E120">
        <f t="shared" si="20"/>
        <v>0.81397385083137364</v>
      </c>
      <c r="F120">
        <f t="shared" si="21"/>
        <v>0.8278150701997623</v>
      </c>
      <c r="G120">
        <f t="shared" si="22"/>
        <v>0.96861837242283655</v>
      </c>
      <c r="H120">
        <f t="shared" si="23"/>
        <v>0.73196181625399737</v>
      </c>
      <c r="T120" t="str">
        <f>IF(AND(History!G120&lt;&gt;"",History!G120&gt;0),LN(History!G120),"")</f>
        <v/>
      </c>
      <c r="U120">
        <f>IF(AND(History!H120&lt;&gt;"",History!H120&gt;0),LN(History!H120),"")</f>
        <v>3.2812870849895979</v>
      </c>
      <c r="V120" t="str">
        <f>IF(AND(History!I120&lt;&gt;"",History!I120&gt;0),LN(History!I120),"")</f>
        <v/>
      </c>
    </row>
    <row r="121" spans="1:22" x14ac:dyDescent="0.3">
      <c r="A121">
        <f>History!F167+(37)*(History!G167-History!F167)/59</f>
        <v>48.761016949152548</v>
      </c>
      <c r="B121">
        <f>COUNTIF(History!H2:'History'!H152,"&lt;="&amp;A121)/History!B167</f>
        <v>0.77192982456140347</v>
      </c>
      <c r="C121">
        <f t="shared" si="18"/>
        <v>0.83808131773501815</v>
      </c>
      <c r="D121">
        <f t="shared" si="19"/>
        <v>0.84289208757472378</v>
      </c>
      <c r="E121">
        <f t="shared" si="20"/>
        <v>0.83219312964728698</v>
      </c>
      <c r="F121">
        <f t="shared" si="21"/>
        <v>0.84259917222273173</v>
      </c>
      <c r="G121">
        <f t="shared" si="22"/>
        <v>0.97641808890833492</v>
      </c>
      <c r="H121">
        <f t="shared" si="23"/>
        <v>0.73857616662360703</v>
      </c>
      <c r="T121" t="str">
        <f>IF(AND(History!G121&lt;&gt;"",History!G121&gt;0),LN(History!G121),"")</f>
        <v/>
      </c>
      <c r="U121">
        <f>IF(AND(History!H121&lt;&gt;"",History!H121&gt;0),LN(History!H121),"")</f>
        <v>3.5478917608129588</v>
      </c>
      <c r="V121" t="str">
        <f>IF(AND(History!I121&lt;&gt;"",History!I121&gt;0),LN(History!I121),"")</f>
        <v/>
      </c>
    </row>
    <row r="122" spans="1:22" x14ac:dyDescent="0.3">
      <c r="A122">
        <f>History!F167+(38)*(History!G167-History!F167)/59</f>
        <v>49.669152542372885</v>
      </c>
      <c r="B122">
        <f>COUNTIF(History!H2:'History'!H152,"&lt;="&amp;A122)/History!B167</f>
        <v>0.80701754385964908</v>
      </c>
      <c r="C122">
        <f t="shared" si="18"/>
        <v>0.85514676085235986</v>
      </c>
      <c r="D122">
        <f t="shared" si="19"/>
        <v>0.85519355500641625</v>
      </c>
      <c r="E122">
        <f t="shared" si="20"/>
        <v>0.84926829528051606</v>
      </c>
      <c r="F122">
        <f t="shared" si="21"/>
        <v>0.85636079484708183</v>
      </c>
      <c r="G122">
        <f t="shared" si="22"/>
        <v>0.98245467172984946</v>
      </c>
      <c r="H122">
        <f t="shared" si="23"/>
        <v>0.74502729535740153</v>
      </c>
      <c r="T122" t="str">
        <f>IF(AND(History!G122&lt;&gt;"",History!G122&gt;0),LN(History!G122),"")</f>
        <v/>
      </c>
      <c r="U122" t="str">
        <f>IF(AND(History!H122&lt;&gt;"",History!H122&gt;0),LN(History!H122),"")</f>
        <v/>
      </c>
      <c r="V122">
        <f>IF(AND(History!I122&lt;&gt;"",History!I122&gt;0),LN(History!I122),"")</f>
        <v>3.7400477406883357</v>
      </c>
    </row>
    <row r="123" spans="1:22" x14ac:dyDescent="0.3">
      <c r="A123">
        <f>History!F167+(39)*(History!G167-History!F167)/59</f>
        <v>50.577288135593221</v>
      </c>
      <c r="B123">
        <f>COUNTIF(History!H2:'History'!H152,"&lt;="&amp;A123)/History!B167</f>
        <v>0.80701754385964908</v>
      </c>
      <c r="C123">
        <f t="shared" si="18"/>
        <v>0.87095743218309707</v>
      </c>
      <c r="D123">
        <f t="shared" si="19"/>
        <v>0.86662430088064024</v>
      </c>
      <c r="E123">
        <f t="shared" si="20"/>
        <v>0.86519107310943344</v>
      </c>
      <c r="F123">
        <f t="shared" si="21"/>
        <v>0.8691386660916145</v>
      </c>
      <c r="G123">
        <f t="shared" si="22"/>
        <v>0.98707189819290253</v>
      </c>
      <c r="H123">
        <f t="shared" si="23"/>
        <v>0.75131923025870373</v>
      </c>
      <c r="T123" t="str">
        <f>IF(AND(History!G123&lt;&gt;"",History!G123&gt;0),LN(History!G123),"")</f>
        <v/>
      </c>
      <c r="U123" t="str">
        <f>IF(AND(History!H123&lt;&gt;"",History!H123&gt;0),LN(History!H123),"")</f>
        <v/>
      </c>
      <c r="V123">
        <f>IF(AND(History!I123&lt;&gt;"",History!I123&gt;0),LN(History!I123),"")</f>
        <v>3.7400477406883357</v>
      </c>
    </row>
    <row r="124" spans="1:22" x14ac:dyDescent="0.3">
      <c r="A124">
        <f>History!F167+(40)*(History!G167-History!F167)/59</f>
        <v>51.485423728813558</v>
      </c>
      <c r="B124">
        <f>COUNTIF(History!H2:'History'!H152,"&lt;="&amp;A124)/History!B167</f>
        <v>0.85964912280701755</v>
      </c>
      <c r="C124">
        <f t="shared" si="18"/>
        <v>0.88552954257658434</v>
      </c>
      <c r="D124">
        <f t="shared" si="19"/>
        <v>0.87723192881527701</v>
      </c>
      <c r="E124">
        <f t="shared" si="20"/>
        <v>0.87996392776244714</v>
      </c>
      <c r="F124">
        <f t="shared" si="21"/>
        <v>0.88097454543016684</v>
      </c>
      <c r="G124">
        <f t="shared" si="22"/>
        <v>0.99056354861749374</v>
      </c>
      <c r="H124">
        <f t="shared" si="23"/>
        <v>0.75745589973715333</v>
      </c>
      <c r="T124" t="str">
        <f>IF(AND(History!G124&lt;&gt;"",History!G124&gt;0),LN(History!G124),"")</f>
        <v/>
      </c>
      <c r="U124">
        <f>IF(AND(History!H124&lt;&gt;"",History!H124&gt;0),LN(History!H124),"")</f>
        <v>4.0894995105589009</v>
      </c>
      <c r="V124" t="str">
        <f>IF(AND(History!I124&lt;&gt;"",History!I124&gt;0),LN(History!I124),"")</f>
        <v/>
      </c>
    </row>
    <row r="125" spans="1:22" x14ac:dyDescent="0.3">
      <c r="A125">
        <f>History!F167+(41)*(History!G167-History!F167)/59</f>
        <v>52.393559322033894</v>
      </c>
      <c r="B125">
        <f>COUNTIF(History!H2:'History'!H152,"&lt;="&amp;A125)/History!B167</f>
        <v>0.85964912280701755</v>
      </c>
      <c r="C125">
        <f t="shared" si="18"/>
        <v>0.89889038971556201</v>
      </c>
      <c r="D125">
        <f t="shared" si="19"/>
        <v>0.88706362253589888</v>
      </c>
      <c r="E125">
        <f t="shared" si="20"/>
        <v>0.8935994720914916</v>
      </c>
      <c r="F125">
        <f t="shared" si="21"/>
        <v>0.89191241232484375</v>
      </c>
      <c r="G125">
        <f t="shared" si="22"/>
        <v>0.99317518250610815</v>
      </c>
      <c r="H125">
        <f t="shared" si="23"/>
        <v>0.76344113526143376</v>
      </c>
      <c r="T125" t="str">
        <f>IF(AND(History!G125&lt;&gt;"",History!G125&gt;0),LN(History!G125),"")</f>
        <v/>
      </c>
      <c r="U125">
        <f>IF(AND(History!H125&lt;&gt;"",History!H125&gt;0),LN(History!H125),"")</f>
        <v>3.6073982122460531</v>
      </c>
      <c r="V125" t="str">
        <f>IF(AND(History!I125&lt;&gt;"",History!I125&gt;0),LN(History!I125),"")</f>
        <v/>
      </c>
    </row>
    <row r="126" spans="1:22" x14ac:dyDescent="0.3">
      <c r="A126">
        <f>History!F167+(42)*(History!G167-History!F167)/59</f>
        <v>53.301694915254245</v>
      </c>
      <c r="B126">
        <f>COUNTIF(History!H2:'History'!H152,"&lt;="&amp;A126)/History!B167</f>
        <v>0.8771929824561403</v>
      </c>
      <c r="C126">
        <f t="shared" si="18"/>
        <v>0.91107705655641014</v>
      </c>
      <c r="D126">
        <f t="shared" si="19"/>
        <v>0.89616573646529318</v>
      </c>
      <c r="E126">
        <f t="shared" si="20"/>
        <v>0.90611972504766791</v>
      </c>
      <c r="F126">
        <f t="shared" si="21"/>
        <v>0.90199773571278341</v>
      </c>
      <c r="G126">
        <f t="shared" si="22"/>
        <v>0.99510799320607524</v>
      </c>
      <c r="H126">
        <f t="shared" si="23"/>
        <v>0.76927867375147485</v>
      </c>
      <c r="T126" t="str">
        <f>IF(AND(History!G126&lt;&gt;"",History!G126&gt;0),LN(History!G126),"")</f>
        <v/>
      </c>
      <c r="U126" t="str">
        <f>IF(AND(History!H126&lt;&gt;"",History!H126&gt;0),LN(History!H126),"")</f>
        <v/>
      </c>
      <c r="V126">
        <f>IF(AND(History!I126&lt;&gt;"",History!I126&gt;0),LN(History!I126),"")</f>
        <v>2.5112239581053739</v>
      </c>
    </row>
    <row r="127" spans="1:22" x14ac:dyDescent="0.3">
      <c r="A127">
        <f>History!F167+(43)*(History!G167-History!F167)/59</f>
        <v>54.209830508474582</v>
      </c>
      <c r="B127">
        <f>COUNTIF(History!H2:'History'!H152,"&lt;="&amp;A127)/History!B167</f>
        <v>0.89473684210526316</v>
      </c>
      <c r="C127">
        <f t="shared" si="18"/>
        <v>0.92213502337515063</v>
      </c>
      <c r="D127">
        <f t="shared" si="19"/>
        <v>0.90458346678356039</v>
      </c>
      <c r="E127">
        <f t="shared" si="20"/>
        <v>0.91755524084610118</v>
      </c>
      <c r="F127">
        <f t="shared" si="21"/>
        <v>0.91127682448434755</v>
      </c>
      <c r="G127">
        <f t="shared" si="22"/>
        <v>0.99652384272921046</v>
      </c>
      <c r="H127">
        <f t="shared" si="23"/>
        <v>0.77497215991162161</v>
      </c>
      <c r="T127" t="str">
        <f>IF(AND(History!G127&lt;&gt;"",History!G127&gt;0),LN(History!G127),"")</f>
        <v/>
      </c>
      <c r="U127">
        <f>IF(AND(History!H127&lt;&gt;"",History!H127&gt;0),LN(History!H127),"")</f>
        <v>3.3322045101752038</v>
      </c>
      <c r="V127" t="str">
        <f>IF(AND(History!I127&lt;&gt;"",History!I127&gt;0),LN(History!I127),"")</f>
        <v/>
      </c>
    </row>
    <row r="128" spans="1:22" x14ac:dyDescent="0.3">
      <c r="A128">
        <f>History!F167+(44)*(History!G167-History!F167)/59</f>
        <v>55.117966101694918</v>
      </c>
      <c r="B128">
        <f>COUNTIF(History!H2:'History'!H152,"&lt;="&amp;A128)/History!B167</f>
        <v>0.92982456140350878</v>
      </c>
      <c r="C128">
        <f t="shared" si="18"/>
        <v>0.93211673518574545</v>
      </c>
      <c r="D128">
        <f t="shared" si="19"/>
        <v>0.9123605931926918</v>
      </c>
      <c r="E128">
        <f t="shared" si="20"/>
        <v>0.92794413452045155</v>
      </c>
      <c r="F128">
        <f t="shared" si="21"/>
        <v>0.91979625735647208</v>
      </c>
      <c r="G128">
        <f t="shared" si="22"/>
        <v>0.99755077825020844</v>
      </c>
      <c r="H128">
        <f t="shared" si="23"/>
        <v>0.78052514850622978</v>
      </c>
      <c r="T128">
        <f>IF(AND(History!G128&lt;&gt;"",History!G128&gt;0),LN(History!G128),"")</f>
        <v>3.8759812340808804</v>
      </c>
      <c r="U128" t="str">
        <f>IF(AND(History!H128&lt;&gt;"",History!H128&gt;0),LN(History!H128),"")</f>
        <v/>
      </c>
      <c r="V128" t="str">
        <f>IF(AND(History!I128&lt;&gt;"",History!I128&gt;0),LN(History!I128),"")</f>
        <v/>
      </c>
    </row>
    <row r="129" spans="1:22" x14ac:dyDescent="0.3">
      <c r="A129">
        <f>History!F167+(45)*(History!G167-History!F167)/59</f>
        <v>56.026101694915255</v>
      </c>
      <c r="B129">
        <f>COUNTIF(History!H2:'History'!H152,"&lt;="&amp;A129)/History!B167</f>
        <v>0.92982456140350878</v>
      </c>
      <c r="C129">
        <f t="shared" si="18"/>
        <v>0.94108016396009164</v>
      </c>
      <c r="D129">
        <f t="shared" si="19"/>
        <v>0.9195392822227697</v>
      </c>
      <c r="E129">
        <f t="shared" si="20"/>
        <v>0.93733103081044689</v>
      </c>
      <c r="F129">
        <f t="shared" si="21"/>
        <v>0.92760238924656213</v>
      </c>
      <c r="G129">
        <f t="shared" si="22"/>
        <v>0.99828852598715745</v>
      </c>
      <c r="H129">
        <f t="shared" si="23"/>
        <v>0.78594110657910443</v>
      </c>
      <c r="T129" t="str">
        <f>IF(AND(History!G129&lt;&gt;"",History!G129&gt;0),LN(History!G129),"")</f>
        <v/>
      </c>
      <c r="U129">
        <f>IF(AND(History!H129&lt;&gt;"",History!H129&gt;0),LN(History!H129),"")</f>
        <v>3.9937873072307855</v>
      </c>
      <c r="V129" t="str">
        <f>IF(AND(History!I129&lt;&gt;"",History!I129&gt;0),LN(History!I129),"")</f>
        <v/>
      </c>
    </row>
    <row r="130" spans="1:22" x14ac:dyDescent="0.3">
      <c r="A130">
        <f>History!F167+(46)*(History!G167-History!F167)/59</f>
        <v>56.934237288135591</v>
      </c>
      <c r="B130">
        <f>COUNTIF(History!H2:'History'!H152,"&lt;="&amp;A130)/History!B167</f>
        <v>0.92982456140350878</v>
      </c>
      <c r="C130">
        <f t="shared" si="18"/>
        <v>0.94908740159016414</v>
      </c>
      <c r="D130">
        <f t="shared" si="19"/>
        <v>0.92615994360554976</v>
      </c>
      <c r="E130">
        <f t="shared" si="20"/>
        <v>0.94576596424797066</v>
      </c>
      <c r="F130">
        <f t="shared" si="21"/>
        <v>0.93474093025722638</v>
      </c>
      <c r="G130">
        <f t="shared" si="22"/>
        <v>0.99881362936238216</v>
      </c>
      <c r="H130">
        <f t="shared" si="23"/>
        <v>0.79122341561817189</v>
      </c>
      <c r="T130" t="str">
        <f>IF(AND(History!G130&lt;&gt;"",History!G130&gt;0),LN(History!G130),"")</f>
        <v/>
      </c>
      <c r="U130">
        <f>IF(AND(History!H130&lt;&gt;"",History!H130&gt;0),LN(History!H130),"")</f>
        <v>3.9286834463212532</v>
      </c>
      <c r="V130" t="str">
        <f>IF(AND(History!I130&lt;&gt;"",History!I130&gt;0),LN(History!I130),"")</f>
        <v/>
      </c>
    </row>
    <row r="131" spans="1:22" x14ac:dyDescent="0.3">
      <c r="A131">
        <f>History!F167+(47)*(History!G167-History!F167)/59</f>
        <v>57.842372881355928</v>
      </c>
      <c r="B131">
        <f>COUNTIF(History!H2:'History'!H152,"&lt;="&amp;A131)/History!B167</f>
        <v>0.92982456140350878</v>
      </c>
      <c r="C131">
        <f t="shared" si="18"/>
        <v>0.9562033151357674</v>
      </c>
      <c r="D131">
        <f t="shared" si="19"/>
        <v>0.93226113197379901</v>
      </c>
      <c r="E131">
        <f t="shared" si="20"/>
        <v>0.95330325829806106</v>
      </c>
      <c r="F131">
        <f t="shared" si="21"/>
        <v>0.9412565926559141</v>
      </c>
      <c r="G131">
        <f t="shared" si="22"/>
        <v>0.99918403808308687</v>
      </c>
      <c r="H131">
        <f t="shared" si="23"/>
        <v>0.7963753736667325</v>
      </c>
      <c r="T131" t="str">
        <f>IF(AND(History!G131&lt;&gt;"",History!G131&gt;0),LN(History!G131),"")</f>
        <v/>
      </c>
      <c r="U131">
        <f>IF(AND(History!H131&lt;&gt;"",History!H131&gt;0),LN(History!H131),"")</f>
        <v>3.4747575847701837</v>
      </c>
      <c r="V131" t="str">
        <f>IF(AND(History!I131&lt;&gt;"",History!I131&gt;0),LN(History!I131),"")</f>
        <v/>
      </c>
    </row>
    <row r="132" spans="1:22" x14ac:dyDescent="0.3">
      <c r="A132">
        <f>History!F167+(48)*(History!G167-History!F167)/59</f>
        <v>58.750508474576279</v>
      </c>
      <c r="B132">
        <f>COUNTIF(History!H2:'History'!H152,"&lt;="&amp;A132)/History!B167</f>
        <v>0.96491228070175439</v>
      </c>
      <c r="C132">
        <f t="shared" si="18"/>
        <v>0.96249429085722327</v>
      </c>
      <c r="D132">
        <f t="shared" si="19"/>
        <v>0.93787948688991574</v>
      </c>
      <c r="E132">
        <f t="shared" si="20"/>
        <v>0.96000041049993112</v>
      </c>
      <c r="F132">
        <f t="shared" si="21"/>
        <v>0.94719280074145007</v>
      </c>
      <c r="G132">
        <f t="shared" si="22"/>
        <v>0.99944306111798853</v>
      </c>
      <c r="H132">
        <f t="shared" si="23"/>
        <v>0.80140019738261536</v>
      </c>
      <c r="T132" t="str">
        <f>IF(AND(History!G132&lt;&gt;"",History!G132&gt;0),LN(History!G132),"")</f>
        <v/>
      </c>
      <c r="U132">
        <f>IF(AND(History!H132&lt;&gt;"",History!H132&gt;0),LN(History!H132),"")</f>
        <v>3.9954446135672184</v>
      </c>
      <c r="V132" t="str">
        <f>IF(AND(History!I132&lt;&gt;"",History!I132&gt;0),LN(History!I132),"")</f>
        <v/>
      </c>
    </row>
    <row r="133" spans="1:22" x14ac:dyDescent="0.3">
      <c r="A133">
        <f>History!F167+(49)*(History!G167-History!F167)/59</f>
        <v>59.658644067796615</v>
      </c>
      <c r="B133">
        <f>COUNTIF(History!H2:'History'!H152,"&lt;="&amp;A133)/History!B167</f>
        <v>0.96491228070175439</v>
      </c>
      <c r="C133">
        <f t="shared" si="18"/>
        <v>0.96802708810455051</v>
      </c>
      <c r="D133">
        <f t="shared" si="19"/>
        <v>0.94304970494171214</v>
      </c>
      <c r="E133">
        <f t="shared" si="20"/>
        <v>0.96591700880699816</v>
      </c>
      <c r="F133">
        <f t="shared" si="21"/>
        <v>0.95259145819759261</v>
      </c>
      <c r="G133">
        <f t="shared" si="22"/>
        <v>0.99962267178100395</v>
      </c>
      <c r="H133">
        <f t="shared" si="23"/>
        <v>0.80630102404651893</v>
      </c>
      <c r="T133" t="str">
        <f>IF(AND(History!G133&lt;&gt;"",History!G133&gt;0),LN(History!G133),"")</f>
        <v/>
      </c>
      <c r="U133" t="str">
        <f>IF(AND(History!H133&lt;&gt;"",History!H133&gt;0),LN(History!H133),"")</f>
        <v/>
      </c>
      <c r="V133">
        <f>IF(AND(History!I133&lt;&gt;"",History!I133&gt;0),LN(History!I133),"")</f>
        <v>2.9543893100196086</v>
      </c>
    </row>
    <row r="134" spans="1:22" x14ac:dyDescent="0.3">
      <c r="A134">
        <f>History!F167+(50)*(History!G167-History!F167)/59</f>
        <v>60.566779661016952</v>
      </c>
      <c r="B134">
        <f>COUNTIF(History!H2:'History'!H152,"&lt;="&amp;A134)/History!B167</f>
        <v>0.98245614035087714</v>
      </c>
      <c r="C134">
        <f t="shared" si="18"/>
        <v>0.97286781857629667</v>
      </c>
      <c r="D134">
        <f t="shared" si="19"/>
        <v>0.94780453834997669</v>
      </c>
      <c r="E134">
        <f t="shared" si="20"/>
        <v>0.97111370184495771</v>
      </c>
      <c r="F134">
        <f t="shared" si="21"/>
        <v>0.95749276740984079</v>
      </c>
      <c r="G134">
        <f t="shared" si="22"/>
        <v>0.99974620191316699</v>
      </c>
      <c r="H134">
        <f t="shared" si="23"/>
        <v>0.81108091352079248</v>
      </c>
      <c r="T134" t="str">
        <f>IF(AND(History!G134&lt;&gt;"",History!G134&gt;0),LN(History!G134),"")</f>
        <v/>
      </c>
      <c r="U134" t="str">
        <f>IF(AND(History!H134&lt;&gt;"",History!H134&gt;0),LN(History!H134),"")</f>
        <v/>
      </c>
      <c r="V134">
        <f>IF(AND(History!I134&lt;&gt;"",History!I134&gt;0),LN(History!I134),"")</f>
        <v>3.041661205442391</v>
      </c>
    </row>
    <row r="135" spans="1:22" x14ac:dyDescent="0.3">
      <c r="A135">
        <f>History!F167+(51)*(History!G167-History!F167)/59</f>
        <v>61.474915254237288</v>
      </c>
      <c r="B135">
        <f>COUNTIF(History!H2:'History'!H152,"&lt;="&amp;A135)/History!B167</f>
        <v>0.98245614035087714</v>
      </c>
      <c r="C135">
        <f t="shared" si="18"/>
        <v>0.97708106100341285</v>
      </c>
      <c r="D135">
        <f t="shared" si="19"/>
        <v>0.95217481520016833</v>
      </c>
      <c r="E135">
        <f t="shared" si="20"/>
        <v>0.97565124272229031</v>
      </c>
      <c r="F135">
        <f t="shared" si="21"/>
        <v>0.96193509523572618</v>
      </c>
      <c r="G135">
        <f t="shared" si="22"/>
        <v>0.99983049003016677</v>
      </c>
      <c r="H135">
        <f t="shared" si="23"/>
        <v>0.81574285015988035</v>
      </c>
      <c r="T135" t="str">
        <f>IF(AND(History!G135&lt;&gt;"",History!G135&gt;0),LN(History!G135),"")</f>
        <v/>
      </c>
      <c r="U135">
        <f>IF(AND(History!H135&lt;&gt;"",History!H135&gt;0),LN(History!H135),"")</f>
        <v>3.041661205442391</v>
      </c>
      <c r="V135" t="str">
        <f>IF(AND(History!I135&lt;&gt;"",History!I135&gt;0),LN(History!I135),"")</f>
        <v/>
      </c>
    </row>
    <row r="136" spans="1:22" x14ac:dyDescent="0.3">
      <c r="A136">
        <f>History!F167+(52)*(History!G167-History!F167)/59</f>
        <v>62.383050847457625</v>
      </c>
      <c r="B136">
        <f>COUNTIF(History!H2:'History'!H152,"&lt;="&amp;A136)/History!B167</f>
        <v>0.98245614035087714</v>
      </c>
      <c r="C136">
        <f t="shared" si="18"/>
        <v>0.98072911615711234</v>
      </c>
      <c r="D136">
        <f t="shared" si="19"/>
        <v>0.95618947703199553</v>
      </c>
      <c r="E136">
        <f t="shared" si="20"/>
        <v>0.97958962248830173</v>
      </c>
      <c r="F136">
        <f t="shared" si="21"/>
        <v>0.96595487984337658</v>
      </c>
      <c r="G136">
        <f t="shared" si="22"/>
        <v>0.99988756075804819</v>
      </c>
      <c r="H136">
        <f t="shared" si="23"/>
        <v>0.82028974467362292</v>
      </c>
      <c r="T136" t="str">
        <f>IF(AND(History!G136&lt;&gt;"",History!G136&gt;0),LN(History!G136),"")</f>
        <v/>
      </c>
      <c r="U136" t="str">
        <f>IF(AND(History!H136&lt;&gt;"",History!H136&gt;0),LN(History!H136),"")</f>
        <v/>
      </c>
      <c r="V136">
        <f>IF(AND(History!I136&lt;&gt;"",History!I136&gt;0),LN(History!I136),"")</f>
        <v>3.041661205442391</v>
      </c>
    </row>
    <row r="137" spans="1:22" x14ac:dyDescent="0.3">
      <c r="A137">
        <f>History!F167+(53)*(History!G167-History!F167)/59</f>
        <v>63.291186440677961</v>
      </c>
      <c r="B137">
        <f>COUNTIF(History!H2:'History'!H152,"&lt;="&amp;A137)/History!B167</f>
        <v>0.98245614035087714</v>
      </c>
      <c r="C137">
        <f t="shared" si="18"/>
        <v>0.98387140238838044</v>
      </c>
      <c r="D137">
        <f t="shared" si="19"/>
        <v>0.95987563009171017</v>
      </c>
      <c r="E137">
        <f t="shared" si="20"/>
        <v>0.98298730550262803</v>
      </c>
      <c r="F137">
        <f t="shared" si="21"/>
        <v>0.96958657344366195</v>
      </c>
      <c r="G137">
        <f t="shared" si="22"/>
        <v>0.99992591475906667</v>
      </c>
      <c r="H137">
        <f t="shared" si="23"/>
        <v>0.82472443594457656</v>
      </c>
      <c r="T137" t="str">
        <f>IF(AND(History!G137&lt;&gt;"",History!G137&gt;0),LN(History!G137),"")</f>
        <v/>
      </c>
      <c r="U137" t="str">
        <f>IF(AND(History!H137&lt;&gt;"",History!H137&gt;0),LN(History!H137),"")</f>
        <v/>
      </c>
      <c r="V137">
        <f>IF(AND(History!I137&lt;&gt;"",History!I137&gt;0),LN(History!I137),"")</f>
        <v>3.041661205442391</v>
      </c>
    </row>
    <row r="138" spans="1:22" x14ac:dyDescent="0.3">
      <c r="A138">
        <f>History!F167+(54)*(History!G167-History!F167)/59</f>
        <v>64.199322033898298</v>
      </c>
      <c r="B138">
        <f>COUNTIF(History!H2:'History'!H152,"&lt;="&amp;A138)/History!B167</f>
        <v>0.98245614035087714</v>
      </c>
      <c r="C138">
        <f t="shared" si="18"/>
        <v>0.98656398780429222</v>
      </c>
      <c r="D138">
        <f t="shared" si="19"/>
        <v>0.96325860707108923</v>
      </c>
      <c r="E138">
        <f t="shared" si="20"/>
        <v>0.98590057502404349</v>
      </c>
      <c r="F138">
        <f t="shared" si="21"/>
        <v>0.97286261601609536</v>
      </c>
      <c r="G138">
        <f t="shared" si="22"/>
        <v>0.9999515035999178</v>
      </c>
      <c r="H138">
        <f t="shared" si="23"/>
        <v>0.82904969280048824</v>
      </c>
      <c r="T138" t="str">
        <f>IF(AND(History!G138&lt;&gt;"",History!G138&gt;0),LN(History!G138),"")</f>
        <v/>
      </c>
      <c r="U138" t="str">
        <f>IF(AND(History!H138&lt;&gt;"",History!H138&gt;0),LN(History!H138),"")</f>
        <v/>
      </c>
      <c r="V138">
        <f>IF(AND(History!I138&lt;&gt;"",History!I138&gt;0),LN(History!I138),"")</f>
        <v>3.7331355453684738</v>
      </c>
    </row>
    <row r="139" spans="1:22" x14ac:dyDescent="0.3">
      <c r="A139">
        <f>History!F167+(55)*(History!G167-History!F167)/59</f>
        <v>65.107457627118649</v>
      </c>
      <c r="B139">
        <f>COUNTIF(History!H2:'History'!H152,"&lt;="&amp;A139)/History!B167</f>
        <v>0.98245614035087714</v>
      </c>
      <c r="C139">
        <f t="shared" si="18"/>
        <v>0.98885925175483225</v>
      </c>
      <c r="D139">
        <f t="shared" si="19"/>
        <v>0.96636203662459175</v>
      </c>
      <c r="E139">
        <f t="shared" si="20"/>
        <v>0.98838299340798041</v>
      </c>
      <c r="F139">
        <f t="shared" si="21"/>
        <v>0.97581343544909038</v>
      </c>
      <c r="G139">
        <f t="shared" si="22"/>
        <v>0.99996845563356085</v>
      </c>
      <c r="H139">
        <f t="shared" si="23"/>
        <v>0.833268215743031</v>
      </c>
      <c r="T139" t="str">
        <f>IF(AND(History!G139&lt;&gt;"",History!G139&gt;0),LN(History!G139),"")</f>
        <v/>
      </c>
      <c r="U139">
        <f>IF(AND(History!H139&lt;&gt;"",History!H139&gt;0),LN(History!H139),"")</f>
        <v>2.7186603802142257</v>
      </c>
      <c r="V139" t="str">
        <f>IF(AND(History!I139&lt;&gt;"",History!I139&gt;0),LN(History!I139),"")</f>
        <v/>
      </c>
    </row>
    <row r="140" spans="1:22" x14ac:dyDescent="0.3">
      <c r="A140">
        <f>History!F167+(56)*(History!G167-History!F167)/59</f>
        <v>66.015593220338985</v>
      </c>
      <c r="B140">
        <f>COUNTIF(History!H2:'History'!H152,"&lt;="&amp;A140)/History!B167</f>
        <v>0.98245614035087714</v>
      </c>
      <c r="C140">
        <f t="shared" si="18"/>
        <v>0.99080566558591243</v>
      </c>
      <c r="D140">
        <f t="shared" si="19"/>
        <v>0.96920791837359332</v>
      </c>
      <c r="E140">
        <f t="shared" si="20"/>
        <v>0.99048497757180276</v>
      </c>
      <c r="F140">
        <f t="shared" si="21"/>
        <v>0.97846746986518696</v>
      </c>
      <c r="G140">
        <f t="shared" si="22"/>
        <v>0.99997960908187389</v>
      </c>
      <c r="H140">
        <f t="shared" si="23"/>
        <v>0.83738263863387852</v>
      </c>
      <c r="T140" t="str">
        <f>IF(AND(History!G140&lt;&gt;"",History!G140&gt;0),LN(History!G140),"")</f>
        <v/>
      </c>
      <c r="U140" t="str">
        <f>IF(AND(History!H140&lt;&gt;"",History!H140&gt;0),LN(History!H140),"")</f>
        <v/>
      </c>
      <c r="V140">
        <f>IF(AND(History!I140&lt;&gt;"",History!I140&gt;0),LN(History!I140),"")</f>
        <v>3.1328821117012247</v>
      </c>
    </row>
    <row r="141" spans="1:22" x14ac:dyDescent="0.3">
      <c r="A141">
        <f>History!F167+(57)*(History!G167-History!F167)/59</f>
        <v>66.923728813559322</v>
      </c>
      <c r="B141">
        <f>COUNTIF(History!H2:'History'!H152,"&lt;="&amp;A141)/History!B167</f>
        <v>0.98245614035087714</v>
      </c>
      <c r="C141">
        <f t="shared" si="18"/>
        <v>0.99244768061555044</v>
      </c>
      <c r="D141">
        <f t="shared" si="19"/>
        <v>0.97181670147644827</v>
      </c>
      <c r="E141">
        <f t="shared" si="20"/>
        <v>0.99225348697592497</v>
      </c>
      <c r="F141">
        <f t="shared" si="21"/>
        <v>0.98085120826803274</v>
      </c>
      <c r="G141">
        <f t="shared" si="22"/>
        <v>0.99998689852087386</v>
      </c>
      <c r="H141">
        <f t="shared" si="23"/>
        <v>0.84139553033917458</v>
      </c>
      <c r="T141" t="str">
        <f>IF(AND(History!G141&lt;&gt;"",History!G141&gt;0),LN(History!G141),"")</f>
        <v/>
      </c>
      <c r="U141">
        <f>IF(AND(History!H141&lt;&gt;"",History!H141&gt;0),LN(History!H141),"")</f>
        <v>3.923556241241819</v>
      </c>
      <c r="V141" t="str">
        <f>IF(AND(History!I141&lt;&gt;"",History!I141&gt;0),LN(History!I141),"")</f>
        <v/>
      </c>
    </row>
    <row r="142" spans="1:22" x14ac:dyDescent="0.3">
      <c r="A142">
        <f>History!F167+(58)*(History!G167-History!F167)/59</f>
        <v>67.831864406779658</v>
      </c>
      <c r="B142">
        <f>COUNTIF(History!H2:'History'!H152,"&lt;="&amp;A142)/History!B167</f>
        <v>0.98245614035087714</v>
      </c>
      <c r="C142">
        <f t="shared" si="18"/>
        <v>0.99382570998466446</v>
      </c>
      <c r="D142">
        <f t="shared" si="19"/>
        <v>0.97420736516843698</v>
      </c>
      <c r="E142">
        <f t="shared" si="20"/>
        <v>0.993731818384327</v>
      </c>
      <c r="F142">
        <f t="shared" si="21"/>
        <v>0.98298924601922222</v>
      </c>
      <c r="G142">
        <f t="shared" si="22"/>
        <v>0.99999163172017891</v>
      </c>
      <c r="H142">
        <f t="shared" si="23"/>
        <v>0.84530939633342017</v>
      </c>
      <c r="T142">
        <f>IF(AND(History!G142&lt;&gt;"",History!G142&gt;0),LN(History!G142),"")</f>
        <v>3.9648051908671156</v>
      </c>
      <c r="U142" t="str">
        <f>IF(AND(History!H142&lt;&gt;"",History!H142&gt;0),LN(History!H142),"")</f>
        <v/>
      </c>
      <c r="V142" t="str">
        <f>IF(AND(History!I142&lt;&gt;"",History!I142&gt;0),LN(History!I142),"")</f>
        <v/>
      </c>
    </row>
    <row r="143" spans="1:22" x14ac:dyDescent="0.3">
      <c r="A143">
        <f>History!F167+(59)*(History!G167-History!F167)/59</f>
        <v>68.739999999999995</v>
      </c>
      <c r="B143">
        <f>COUNTIF(History!H2:'History'!H152,"&lt;="&amp;A143)/History!B167</f>
        <v>1</v>
      </c>
      <c r="C143">
        <f t="shared" si="18"/>
        <v>0.99497619036959251</v>
      </c>
      <c r="D143">
        <f t="shared" si="19"/>
        <v>0.97639749995987746</v>
      </c>
      <c r="E143">
        <f t="shared" si="20"/>
        <v>0.9949594991888141</v>
      </c>
      <c r="F143">
        <f t="shared" si="21"/>
        <v>0.98490435202072013</v>
      </c>
      <c r="G143">
        <f t="shared" si="22"/>
        <v>0.99999468570061167</v>
      </c>
      <c r="H143">
        <f t="shared" si="23"/>
        <v>0.84912668026378268</v>
      </c>
      <c r="T143" t="str">
        <f>IF(AND(History!G143&lt;&gt;"",History!G143&gt;0),LN(History!G143),"")</f>
        <v/>
      </c>
      <c r="U143" t="str">
        <f>IF(AND(History!H143&lt;&gt;"",History!H143&gt;0),LN(History!H143),"")</f>
        <v/>
      </c>
      <c r="V143">
        <f>IF(AND(History!I143&lt;&gt;"",History!I143&gt;0),LN(History!I143),"")</f>
        <v>2.9678470700644555</v>
      </c>
    </row>
    <row r="144" spans="1:22" x14ac:dyDescent="0.3">
      <c r="T144" t="str">
        <f>IF(AND(History!G144&lt;&gt;"",History!G144&gt;0),LN(History!G144),"")</f>
        <v/>
      </c>
      <c r="U144" t="str">
        <f>IF(AND(History!H144&lt;&gt;"",History!H144&gt;0),LN(History!H144),"")</f>
        <v/>
      </c>
      <c r="V144">
        <f>IF(AND(History!I144&lt;&gt;"",History!I144&gt;0),LN(History!I144),"")</f>
        <v>3.6724959748634123</v>
      </c>
    </row>
    <row r="145" spans="1:22" x14ac:dyDescent="0.3">
      <c r="A145" s="3" t="s">
        <v>64</v>
      </c>
      <c r="T145" t="str">
        <f>IF(AND(History!G145&lt;&gt;"",History!G145&gt;0),LN(History!G145),"")</f>
        <v/>
      </c>
      <c r="U145" t="str">
        <f>IF(AND(History!H145&lt;&gt;"",History!H145&gt;0),LN(History!H145),"")</f>
        <v/>
      </c>
      <c r="V145">
        <f>IF(AND(History!I145&lt;&gt;"",History!I145&gt;0),LN(History!I145),"")</f>
        <v>1.7647307968401356</v>
      </c>
    </row>
    <row r="146" spans="1:22" x14ac:dyDescent="0.3">
      <c r="A146" s="1" t="s">
        <v>50</v>
      </c>
      <c r="B146" s="1" t="s">
        <v>51</v>
      </c>
      <c r="C146" s="1" t="s">
        <v>52</v>
      </c>
      <c r="D146" s="1" t="s">
        <v>53</v>
      </c>
      <c r="E146" s="1" t="s">
        <v>54</v>
      </c>
      <c r="T146" t="str">
        <f>IF(AND(History!G146&lt;&gt;"",History!G146&gt;0),LN(History!G146),"")</f>
        <v/>
      </c>
      <c r="U146" t="str">
        <f>IF(AND(History!H146&lt;&gt;"",History!H146&gt;0),LN(History!H146),"")</f>
        <v/>
      </c>
      <c r="V146">
        <f>IF(AND(History!I146&lt;&gt;"",History!I146&gt;0),LN(History!I146),"")</f>
        <v>2.5847519847577165</v>
      </c>
    </row>
    <row r="147" spans="1:22" x14ac:dyDescent="0.3">
      <c r="A147" t="s">
        <v>55</v>
      </c>
      <c r="B147">
        <f>History!C168</f>
        <v>24.654647887323943</v>
      </c>
      <c r="C147">
        <f>History!D168</f>
        <v>15.106625493564636</v>
      </c>
      <c r="D147">
        <f>SUMPRODUCT((C155:C214-B155:B214)^2)/60</f>
        <v>4.3508227676846561E-3</v>
      </c>
      <c r="E147" t="str">
        <f>IF(D147=MIN(D147,D148,D149,D150,D151,D152),"★ Meilleur (recalculé)","")</f>
        <v/>
      </c>
      <c r="T147" t="str">
        <f>IF(AND(History!G147&lt;&gt;"",History!G147&gt;0),LN(History!G147),"")</f>
        <v/>
      </c>
      <c r="U147">
        <f>IF(AND(History!H147&lt;&gt;"",History!H147&gt;0),LN(History!H147),"")</f>
        <v>3.9286834463212532</v>
      </c>
      <c r="V147" t="str">
        <f>IF(AND(History!I147&lt;&gt;"",History!I147&gt;0),LN(History!I147),"")</f>
        <v/>
      </c>
    </row>
    <row r="148" spans="1:22" x14ac:dyDescent="0.3">
      <c r="A148" t="s">
        <v>56</v>
      </c>
      <c r="B148">
        <f>AVERAGE(V2:V152)</f>
        <v>3.0313626395126656</v>
      </c>
      <c r="C148">
        <f>STDEV(V2:V152)</f>
        <v>0.60182093890283361</v>
      </c>
      <c r="D148">
        <f>SUMPRODUCT((D155:D214-B155:B214)^2)/60</f>
        <v>4.7299951981796595E-4</v>
      </c>
      <c r="E148" t="str">
        <f>IF(D148=MIN(D147,D148,D149,D150,D151,D152),"★ Meilleur (recalculé)","")</f>
        <v>★ Meilleur (recalculé)</v>
      </c>
      <c r="T148" t="str">
        <f>IF(AND(History!G148&lt;&gt;"",History!G148&gt;0),LN(History!G148),"")</f>
        <v/>
      </c>
      <c r="U148">
        <f>IF(AND(History!H148&lt;&gt;"",History!H148&gt;0),LN(History!H148),"")</f>
        <v>3.8467375387295166</v>
      </c>
      <c r="V148" t="str">
        <f>IF(AND(History!I148&lt;&gt;"",History!I148&gt;0),LN(History!I148),"")</f>
        <v/>
      </c>
    </row>
    <row r="149" spans="1:22" x14ac:dyDescent="0.3">
      <c r="A149" t="s">
        <v>57</v>
      </c>
      <c r="B149">
        <f>MAX(0.5,(History!C168/History!D168)^1.086)</f>
        <v>1.7022613437961958</v>
      </c>
      <c r="C149">
        <f>History!C168/EXP(GAMMALN(1+1/B149))</f>
        <v>27.634661016135347</v>
      </c>
      <c r="D149">
        <f>SUMPRODUCT((E155:E214-B155:B214)^2)/60</f>
        <v>1.6023935092716979E-3</v>
      </c>
      <c r="E149" t="str">
        <f>IF(D149=MIN(D147,D148,D149,D150,D151,D152),"★ Meilleur (recalculé)","")</f>
        <v/>
      </c>
      <c r="T149" t="str">
        <f>IF(AND(History!G149&lt;&gt;"",History!G149&gt;0),LN(History!G149),"")</f>
        <v/>
      </c>
      <c r="U149" t="str">
        <f>IF(AND(History!H149&lt;&gt;"",History!H149&gt;0),LN(History!H149),"")</f>
        <v/>
      </c>
      <c r="V149">
        <f>IF(AND(History!I149&lt;&gt;"",History!I149&gt;0),LN(History!I149),"")</f>
        <v>2.7186603802142257</v>
      </c>
    </row>
    <row r="150" spans="1:22" x14ac:dyDescent="0.3">
      <c r="A150" t="s">
        <v>58</v>
      </c>
      <c r="B150">
        <f>History!C168^2/(History!D168^2)</f>
        <v>2.6635612201741048</v>
      </c>
      <c r="C150">
        <f>(History!D168^2)/History!C168</f>
        <v>9.2562722796033121</v>
      </c>
      <c r="D150">
        <f>SUMPRODUCT((F155:F214-B155:B214)^2)/60</f>
        <v>9.3717299260167837E-4</v>
      </c>
      <c r="E150" t="str">
        <f>IF(D150=MIN(D147,D148,D149,D150,D151,D152),"★ Meilleur (recalculé)","")</f>
        <v/>
      </c>
      <c r="T150" t="str">
        <f>IF(AND(History!G150&lt;&gt;"",History!G150&gt;0),LN(History!G150),"")</f>
        <v/>
      </c>
      <c r="U150">
        <f>IF(AND(History!H150&lt;&gt;"",History!H150&gt;0),LN(History!H150),"")</f>
        <v>3.3717685709713434</v>
      </c>
      <c r="V150" t="str">
        <f>IF(AND(History!I150&lt;&gt;"",History!I150&gt;0),LN(History!I150),"")</f>
        <v/>
      </c>
    </row>
    <row r="151" spans="1:22" x14ac:dyDescent="0.3">
      <c r="A151" t="s">
        <v>59</v>
      </c>
      <c r="B151">
        <f>MAX(0.1,History!C168)</f>
        <v>24.654647887323943</v>
      </c>
      <c r="D151">
        <f>SUMPRODUCT((G155:G214-B155:B214)^2)/60</f>
        <v>1.8830866226658877E-2</v>
      </c>
      <c r="E151" t="str">
        <f>IF(D151=MIN(D147,D148,D149,D150,D151,D152),"★ Meilleur (recalculé)","")</f>
        <v/>
      </c>
      <c r="T151" t="str">
        <f>IF(AND(History!G151&lt;&gt;"",History!G151&gt;0),LN(History!G151),"")</f>
        <v/>
      </c>
      <c r="U151">
        <f>IF(AND(History!H151&lt;&gt;"",History!H151&gt;0),LN(History!H151),"")</f>
        <v>4.0614769585964838</v>
      </c>
      <c r="V151" t="str">
        <f>IF(AND(History!I151&lt;&gt;"",History!I151&gt;0),LN(History!I151),"")</f>
        <v/>
      </c>
    </row>
    <row r="152" spans="1:22" x14ac:dyDescent="0.3">
      <c r="A152" t="s">
        <v>60</v>
      </c>
      <c r="B152">
        <f>1/History!C168</f>
        <v>4.0560303459622506E-2</v>
      </c>
      <c r="D152">
        <f>SUMPRODUCT((H155:H214-B155:B214)^2)/60</f>
        <v>9.3260571077724667E-3</v>
      </c>
      <c r="E152" t="str">
        <f>IF(D152=MIN(D147,D148,D149,D150,D151,D152),"★ Meilleur (recalculé)","")</f>
        <v/>
      </c>
      <c r="T152">
        <f>IF(AND(History!G152&lt;&gt;"",History!G152&gt;0),LN(History!G152),"")</f>
        <v>3.9648051908671156</v>
      </c>
      <c r="U152" t="str">
        <f>IF(AND(History!H152&lt;&gt;"",History!H152&gt;0),LN(History!H152),"")</f>
        <v/>
      </c>
      <c r="V152" t="str">
        <f>IF(AND(History!I152&lt;&gt;"",History!I152&gt;0),LN(History!I152),"")</f>
        <v/>
      </c>
    </row>
    <row r="154" spans="1:22" x14ac:dyDescent="0.3">
      <c r="A154" s="1" t="s">
        <v>61</v>
      </c>
      <c r="B154" s="1" t="s">
        <v>62</v>
      </c>
      <c r="C154" s="1" t="s">
        <v>55</v>
      </c>
      <c r="D154" s="1" t="s">
        <v>56</v>
      </c>
      <c r="E154" s="1" t="s">
        <v>57</v>
      </c>
      <c r="F154" s="1" t="s">
        <v>58</v>
      </c>
      <c r="G154" s="1" t="s">
        <v>59</v>
      </c>
      <c r="H154" s="1" t="s">
        <v>60</v>
      </c>
    </row>
    <row r="155" spans="1:22" x14ac:dyDescent="0.3">
      <c r="A155">
        <f>History!F168+(0)*(History!G168-History!F168)/59</f>
        <v>5.16</v>
      </c>
      <c r="B155">
        <f>COUNTIF(History!I2:'History'!I152,"&lt;="&amp;A155)/History!B168</f>
        <v>1.4084507042253521E-2</v>
      </c>
      <c r="C155">
        <f t="shared" ref="C155:C186" si="24">NORMDIST(A155,$B$147,$C$147,TRUE)</f>
        <v>9.8443750543640893E-2</v>
      </c>
      <c r="D155">
        <f t="shared" ref="D155:D186" si="25">IF(A155&gt;0,LOGNORMDIST(A155,$B$148,$C$148),0)</f>
        <v>1.0433976330087882E-2</v>
      </c>
      <c r="E155">
        <f t="shared" ref="E155:E186" si="26">IF(A155&gt;0,WEIBULL(A155,$B$149,$C$149,TRUE),0)</f>
        <v>5.5842686620411482E-2</v>
      </c>
      <c r="F155">
        <f t="shared" ref="F155:F186" si="27">IF(A155&gt;0,GAMMADIST(A155,$B$150,$C$150,TRUE),0)</f>
        <v>3.541111329352073E-2</v>
      </c>
      <c r="G155">
        <f t="shared" ref="G155:G186" si="28">IF(A155&gt;0,GAMMADIST(A155+0.5,$B$151,1,TRUE),0)</f>
        <v>3.1872613665258056E-9</v>
      </c>
      <c r="H155">
        <f t="shared" ref="H155:H186" si="29">IF(A155&gt;0,EXPONDIST(A155,$B$152,TRUE),0)</f>
        <v>0.18884098055068771</v>
      </c>
    </row>
    <row r="156" spans="1:22" x14ac:dyDescent="0.3">
      <c r="A156">
        <f>History!F168+(1)*(History!G168-History!F168)/59</f>
        <v>6.2967796610169495</v>
      </c>
      <c r="B156">
        <f>COUNTIF(History!I2:'History'!I152,"&lt;="&amp;A156)/History!B168</f>
        <v>4.2253521126760563E-2</v>
      </c>
      <c r="C156">
        <f t="shared" si="24"/>
        <v>0.1121411628841435</v>
      </c>
      <c r="D156">
        <f t="shared" si="25"/>
        <v>2.3878023993361964E-2</v>
      </c>
      <c r="E156">
        <f t="shared" si="26"/>
        <v>7.7478771545695296E-2</v>
      </c>
      <c r="F156">
        <f t="shared" si="27"/>
        <v>5.5226862177554514E-2</v>
      </c>
      <c r="G156">
        <f t="shared" si="28"/>
        <v>9.8653601671192983E-8</v>
      </c>
      <c r="H156">
        <f t="shared" si="29"/>
        <v>0.2253928596793025</v>
      </c>
    </row>
    <row r="157" spans="1:22" x14ac:dyDescent="0.3">
      <c r="A157">
        <f>History!F168+(2)*(History!G168-History!F168)/59</f>
        <v>7.4335593220338989</v>
      </c>
      <c r="B157">
        <f>COUNTIF(History!I2:'History'!I152,"&lt;="&amp;A157)/History!B168</f>
        <v>5.6338028169014086E-2</v>
      </c>
      <c r="C157">
        <f t="shared" si="24"/>
        <v>0.12714955570716682</v>
      </c>
      <c r="D157">
        <f t="shared" si="25"/>
        <v>4.4213059188814512E-2</v>
      </c>
      <c r="E157">
        <f t="shared" si="26"/>
        <v>0.10144980433211233</v>
      </c>
      <c r="F157">
        <f t="shared" si="27"/>
        <v>7.8911384630362999E-2</v>
      </c>
      <c r="G157">
        <f t="shared" si="28"/>
        <v>1.5216387159702359E-6</v>
      </c>
      <c r="H157">
        <f t="shared" si="29"/>
        <v>0.26029766365274015</v>
      </c>
    </row>
    <row r="158" spans="1:22" x14ac:dyDescent="0.3">
      <c r="A158">
        <f>History!F168+(3)*(History!G168-History!F168)/59</f>
        <v>8.5703389830508492</v>
      </c>
      <c r="B158">
        <f>COUNTIF(History!I2:'History'!I152,"&lt;="&amp;A158)/History!B168</f>
        <v>8.4507042253521125E-2</v>
      </c>
      <c r="C158">
        <f t="shared" si="24"/>
        <v>0.14350158891686532</v>
      </c>
      <c r="D158">
        <f t="shared" si="25"/>
        <v>7.1146443579789165E-2</v>
      </c>
      <c r="E158">
        <f t="shared" si="26"/>
        <v>0.1274134053593223</v>
      </c>
      <c r="F158">
        <f t="shared" si="27"/>
        <v>0.10594214224265355</v>
      </c>
      <c r="G158">
        <f t="shared" si="28"/>
        <v>1.4119015350822008E-5</v>
      </c>
      <c r="H158">
        <f t="shared" si="29"/>
        <v>0.29362961181707731</v>
      </c>
    </row>
    <row r="159" spans="1:22" x14ac:dyDescent="0.3">
      <c r="A159">
        <f>History!F168+(4)*(History!G168-History!F168)/59</f>
        <v>9.7071186440677977</v>
      </c>
      <c r="B159">
        <f>COUNTIF(History!I2:'History'!I152,"&lt;="&amp;A159)/History!B168</f>
        <v>0.11267605633802817</v>
      </c>
      <c r="C159">
        <f t="shared" si="24"/>
        <v>0.16121700049240037</v>
      </c>
      <c r="D159">
        <f t="shared" si="25"/>
        <v>0.10377212774471642</v>
      </c>
      <c r="E159">
        <f t="shared" si="26"/>
        <v>0.15505370843239727</v>
      </c>
      <c r="F159">
        <f t="shared" si="27"/>
        <v>0.13576361550883034</v>
      </c>
      <c r="G159">
        <f t="shared" si="28"/>
        <v>8.8988778405481398E-5</v>
      </c>
      <c r="H159">
        <f t="shared" si="29"/>
        <v>0.32545957909824402</v>
      </c>
    </row>
    <row r="160" spans="1:22" x14ac:dyDescent="0.3">
      <c r="A160">
        <f>History!F168+(5)*(History!G168-History!F168)/59</f>
        <v>10.843898305084746</v>
      </c>
      <c r="B160">
        <f>COUNTIF(History!I2:'History'!I152,"&lt;="&amp;A160)/History!B168</f>
        <v>0.15492957746478872</v>
      </c>
      <c r="C160">
        <f t="shared" si="24"/>
        <v>0.18030114281063989</v>
      </c>
      <c r="D160">
        <f t="shared" si="25"/>
        <v>0.14088904779543623</v>
      </c>
      <c r="E160">
        <f t="shared" si="26"/>
        <v>0.1840763091374229</v>
      </c>
      <c r="F160">
        <f t="shared" si="27"/>
        <v>0.16782144661199058</v>
      </c>
      <c r="G160">
        <f t="shared" si="28"/>
        <v>4.1394436651650651E-4</v>
      </c>
      <c r="H160">
        <f t="shared" si="29"/>
        <v>0.3558552467059401</v>
      </c>
    </row>
    <row r="161" spans="1:8" x14ac:dyDescent="0.3">
      <c r="A161">
        <f>History!F168+(6)*(History!G168-History!F168)/59</f>
        <v>11.980677966101696</v>
      </c>
      <c r="B161">
        <f>COUNTIF(History!I2:'History'!I152,"&lt;="&amp;A161)/History!B168</f>
        <v>0.18309859154929578</v>
      </c>
      <c r="C161">
        <f t="shared" si="24"/>
        <v>0.20074373479458757</v>
      </c>
      <c r="D161">
        <f t="shared" si="25"/>
        <v>0.18123149268448568</v>
      </c>
      <c r="E161">
        <f t="shared" si="26"/>
        <v>0.21420568489799063</v>
      </c>
      <c r="F161">
        <f t="shared" si="27"/>
        <v>0.20158439150748697</v>
      </c>
      <c r="G161">
        <f t="shared" si="28"/>
        <v>1.5079044770039307E-3</v>
      </c>
      <c r="H161">
        <f t="shared" si="29"/>
        <v>0.38488124604663676</v>
      </c>
    </row>
    <row r="162" spans="1:8" x14ac:dyDescent="0.3">
      <c r="A162">
        <f>History!F168+(7)*(History!G168-History!F168)/59</f>
        <v>13.117457627118645</v>
      </c>
      <c r="B162">
        <f>COUNTIF(History!I2:'History'!I152,"&lt;="&amp;A162)/History!B168</f>
        <v>0.21126760563380281</v>
      </c>
      <c r="C162">
        <f t="shared" si="24"/>
        <v>0.2225178836998371</v>
      </c>
      <c r="D162">
        <f t="shared" si="25"/>
        <v>0.22361004064718282</v>
      </c>
      <c r="E162">
        <f t="shared" si="26"/>
        <v>0.2451839051618141</v>
      </c>
      <c r="F162">
        <f t="shared" si="27"/>
        <v>0.23655791724898734</v>
      </c>
      <c r="G162">
        <f t="shared" si="28"/>
        <v>4.4946982027185842E-3</v>
      </c>
      <c r="H162">
        <f t="shared" si="29"/>
        <v>0.41259929615167223</v>
      </c>
    </row>
    <row r="163" spans="1:8" x14ac:dyDescent="0.3">
      <c r="A163">
        <f>History!F168+(8)*(History!G168-History!F168)/59</f>
        <v>14.254237288135595</v>
      </c>
      <c r="B163">
        <f>COUNTIF(History!I2:'History'!I152,"&lt;="&amp;A163)/History!B168</f>
        <v>0.23943661971830985</v>
      </c>
      <c r="C163">
        <f t="shared" si="24"/>
        <v>0.24557942504964825</v>
      </c>
      <c r="D163">
        <f t="shared" si="25"/>
        <v>0.26698415495604555</v>
      </c>
      <c r="E163">
        <f t="shared" si="26"/>
        <v>0.27677002603368023</v>
      </c>
      <c r="F163">
        <f t="shared" si="27"/>
        <v>0.27229199269914528</v>
      </c>
      <c r="G163">
        <f t="shared" si="28"/>
        <v>1.1336284998936233E-2</v>
      </c>
      <c r="H163">
        <f t="shared" si="29"/>
        <v>0.4390683349126584</v>
      </c>
    </row>
    <row r="164" spans="1:8" x14ac:dyDescent="0.3">
      <c r="A164">
        <f>History!F168+(9)*(History!G168-History!F168)/59</f>
        <v>15.391016949152544</v>
      </c>
      <c r="B164">
        <f>COUNTIF(History!I2:'History'!I152,"&lt;="&amp;A164)/History!B168</f>
        <v>0.25352112676056338</v>
      </c>
      <c r="C164">
        <f t="shared" si="24"/>
        <v>0.26986662155720781</v>
      </c>
      <c r="D164">
        <f t="shared" si="25"/>
        <v>0.31048936410357697</v>
      </c>
      <c r="E164">
        <f t="shared" si="26"/>
        <v>0.30873983650786962</v>
      </c>
      <c r="F164">
        <f t="shared" si="27"/>
        <v>0.30838483023453128</v>
      </c>
      <c r="G164">
        <f t="shared" si="28"/>
        <v>2.4835238771338003E-2</v>
      </c>
      <c r="H164">
        <f t="shared" si="29"/>
        <v>0.46434464440324941</v>
      </c>
    </row>
    <row r="165" spans="1:8" x14ac:dyDescent="0.3">
      <c r="A165">
        <f>History!F168+(10)*(History!G168-History!F168)/59</f>
        <v>16.527796610169492</v>
      </c>
      <c r="B165">
        <f>COUNTIF(History!I2:'History'!I152,"&lt;="&amp;A165)/History!B168</f>
        <v>0.30985915492957744</v>
      </c>
      <c r="C165">
        <f t="shared" si="24"/>
        <v>0.29530025201992399</v>
      </c>
      <c r="D165">
        <f t="shared" si="25"/>
        <v>0.35343722576467934</v>
      </c>
      <c r="E165">
        <f t="shared" si="26"/>
        <v>0.34088576437988694</v>
      </c>
      <c r="F165">
        <f t="shared" si="27"/>
        <v>0.34448382082523732</v>
      </c>
      <c r="G165">
        <f t="shared" si="28"/>
        <v>4.8261406404133733E-2</v>
      </c>
      <c r="H165">
        <f t="shared" si="29"/>
        <v>0.48848197055374909</v>
      </c>
    </row>
    <row r="166" spans="1:8" x14ac:dyDescent="0.3">
      <c r="A166">
        <f>History!F168+(11)*(History!G168-History!F168)/59</f>
        <v>17.664576271186441</v>
      </c>
      <c r="B166">
        <f>COUNTIF(History!I2:'History'!I152,"&lt;="&amp;A166)/History!B168</f>
        <v>0.352112676056338</v>
      </c>
      <c r="C166">
        <f t="shared" si="24"/>
        <v>0.32178410945044267</v>
      </c>
      <c r="D166">
        <f t="shared" si="25"/>
        <v>0.39530070869306871</v>
      </c>
      <c r="E166">
        <f t="shared" si="26"/>
        <v>0.37301682796258362</v>
      </c>
      <c r="F166">
        <f t="shared" si="27"/>
        <v>0.38028455428018793</v>
      </c>
      <c r="G166">
        <f t="shared" si="28"/>
        <v>8.4624525118568078E-2</v>
      </c>
      <c r="H166">
        <f t="shared" si="29"/>
        <v>0.51153163743302477</v>
      </c>
    </row>
    <row r="167" spans="1:8" x14ac:dyDescent="0.3">
      <c r="A167">
        <f>History!F168+(12)*(History!G168-History!F168)/59</f>
        <v>18.801355932203393</v>
      </c>
      <c r="B167">
        <f>COUNTIF(History!I2:'History'!I152,"&lt;="&amp;A167)/History!B168</f>
        <v>0.42253521126760563</v>
      </c>
      <c r="C167">
        <f t="shared" si="24"/>
        <v>0.34920591455439304</v>
      </c>
      <c r="D167">
        <f t="shared" si="25"/>
        <v>0.43569306151951614</v>
      </c>
      <c r="E167">
        <f t="shared" si="26"/>
        <v>0.40495856551434428</v>
      </c>
      <c r="F167">
        <f t="shared" si="27"/>
        <v>0.41552857033245938</v>
      </c>
      <c r="G167">
        <f t="shared" si="28"/>
        <v>0.13580958222435571</v>
      </c>
      <c r="H167">
        <f t="shared" si="29"/>
        <v>0.53354265638072973</v>
      </c>
    </row>
    <row r="168" spans="1:8" x14ac:dyDescent="0.3">
      <c r="A168">
        <f>History!F168+(13)*(History!G168-History!F168)/59</f>
        <v>19.938135593220341</v>
      </c>
      <c r="B168">
        <f>COUNTIF(History!I2:'History'!I152,"&lt;="&amp;A168)/History!B168</f>
        <v>0.49295774647887325</v>
      </c>
      <c r="C168">
        <f t="shared" si="24"/>
        <v>0.37743863660608512</v>
      </c>
      <c r="D168">
        <f t="shared" si="25"/>
        <v>0.4743449751794247</v>
      </c>
      <c r="E168">
        <f t="shared" si="26"/>
        <v>0.43655290245831463</v>
      </c>
      <c r="F168">
        <f t="shared" si="27"/>
        <v>0.45000030952837028</v>
      </c>
      <c r="G168">
        <f t="shared" si="28"/>
        <v>0.20189105125164042</v>
      </c>
      <c r="H168">
        <f t="shared" si="29"/>
        <v>0.5545618302218851</v>
      </c>
    </row>
    <row r="169" spans="1:8" x14ac:dyDescent="0.3">
      <c r="A169">
        <f>History!F168+(14)*(History!G168-History!F168)/59</f>
        <v>21.07491525423729</v>
      </c>
      <c r="B169">
        <f>COUNTIF(History!I2:'History'!I152,"&lt;="&amp;A169)/History!B168</f>
        <v>0.54929577464788737</v>
      </c>
      <c r="C169">
        <f t="shared" si="24"/>
        <v>0.40634219941424765</v>
      </c>
      <c r="D169">
        <f t="shared" si="25"/>
        <v>0.51108268717615091</v>
      </c>
      <c r="E169">
        <f t="shared" si="26"/>
        <v>0.46765793449394527</v>
      </c>
      <c r="F169">
        <f t="shared" si="27"/>
        <v>0.48352360395506411</v>
      </c>
      <c r="G169">
        <f t="shared" si="28"/>
        <v>0.28088527130677399</v>
      </c>
      <c r="H169">
        <f t="shared" si="29"/>
        <v>0.57463385278541956</v>
      </c>
    </row>
    <row r="170" spans="1:8" x14ac:dyDescent="0.3">
      <c r="A170">
        <f>History!F168+(15)*(History!G168-History!F168)/59</f>
        <v>22.211694915254238</v>
      </c>
      <c r="B170">
        <f>COUNTIF(History!I2:'History'!I152,"&lt;="&amp;A170)/History!B168</f>
        <v>0.57746478873239437</v>
      </c>
      <c r="C170">
        <f t="shared" si="24"/>
        <v>0.43576553605620305</v>
      </c>
      <c r="D170">
        <f t="shared" si="25"/>
        <v>0.54580832401087231</v>
      </c>
      <c r="E170">
        <f t="shared" si="26"/>
        <v>0.4981476165824919</v>
      </c>
      <c r="F170">
        <f t="shared" si="27"/>
        <v>0.51595795272823586</v>
      </c>
      <c r="G170">
        <f t="shared" si="28"/>
        <v>0.36902538880198105</v>
      </c>
      <c r="H170">
        <f t="shared" si="29"/>
        <v>0.59380140393827152</v>
      </c>
    </row>
    <row r="171" spans="1:8" x14ac:dyDescent="0.3">
      <c r="A171">
        <f>History!F168+(16)*(History!G168-History!F168)/59</f>
        <v>23.34847457627119</v>
      </c>
      <c r="B171">
        <f>COUNTIF(History!I2:'History'!I152,"&lt;="&amp;A171)/History!B168</f>
        <v>0.61971830985915488</v>
      </c>
      <c r="C171">
        <f t="shared" si="24"/>
        <v>0.46554894304335387</v>
      </c>
      <c r="D171">
        <f t="shared" si="25"/>
        <v>0.57848297248660985</v>
      </c>
      <c r="E171">
        <f t="shared" si="26"/>
        <v>0.52791135577997883</v>
      </c>
      <c r="F171">
        <f t="shared" si="27"/>
        <v>0.54719475649776717</v>
      </c>
      <c r="G171">
        <f t="shared" si="28"/>
        <v>0.46144897539319707</v>
      </c>
      <c r="H171">
        <f t="shared" si="29"/>
        <v>0.61210524033713332</v>
      </c>
    </row>
    <row r="172" spans="1:8" x14ac:dyDescent="0.3">
      <c r="A172">
        <f>History!F168+(17)*(History!G168-History!F168)/59</f>
        <v>24.485254237288135</v>
      </c>
      <c r="B172">
        <f>COUNTIF(History!I2:'History'!I152,"&lt;="&amp;A172)/History!B168</f>
        <v>0.63380281690140849</v>
      </c>
      <c r="C172">
        <f t="shared" si="24"/>
        <v>0.49552667318609961</v>
      </c>
      <c r="D172">
        <f t="shared" si="25"/>
        <v>0.60911251713062387</v>
      </c>
      <c r="E172">
        <f t="shared" si="26"/>
        <v>0.5568535113158557</v>
      </c>
      <c r="F172">
        <f t="shared" si="27"/>
        <v>0.5771536325346498</v>
      </c>
      <c r="G172">
        <f t="shared" si="28"/>
        <v>0.5530651666768327</v>
      </c>
      <c r="H172">
        <f t="shared" si="29"/>
        <v>0.62958428209080286</v>
      </c>
    </row>
    <row r="173" spans="1:8" x14ac:dyDescent="0.3">
      <c r="A173">
        <f>History!F168+(18)*(History!G168-History!F168)/59</f>
        <v>25.622033898305087</v>
      </c>
      <c r="B173">
        <f>COUNTIF(History!I2:'History'!I152,"&lt;="&amp;A173)/History!B168</f>
        <v>0.6619718309859155</v>
      </c>
      <c r="C173">
        <f t="shared" si="24"/>
        <v>0.52552969720856768</v>
      </c>
      <c r="D173">
        <f t="shared" si="25"/>
        <v>0.63773604596078182</v>
      </c>
      <c r="E173">
        <f t="shared" si="26"/>
        <v>0.58489280897907736</v>
      </c>
      <c r="F173">
        <f t="shared" si="27"/>
        <v>0.60577889264052898</v>
      </c>
      <c r="G173">
        <f t="shared" si="28"/>
        <v>0.63935255912222744</v>
      </c>
      <c r="H173">
        <f t="shared" si="29"/>
        <v>0.64627569551741781</v>
      </c>
    </row>
    <row r="174" spans="1:8" x14ac:dyDescent="0.3">
      <c r="A174">
        <f>History!F168+(19)*(History!G168-History!F168)/59</f>
        <v>26.758813559322036</v>
      </c>
      <c r="B174">
        <f>COUNTIF(History!I2:'History'!I152,"&lt;="&amp;A174)/History!B168</f>
        <v>0.70422535211267601</v>
      </c>
      <c r="C174">
        <f t="shared" si="24"/>
        <v>0.55538855757955474</v>
      </c>
      <c r="D174">
        <f t="shared" si="25"/>
        <v>0.66441652239317139</v>
      </c>
      <c r="E174">
        <f t="shared" si="26"/>
        <v>0.61196167928636347</v>
      </c>
      <c r="F174">
        <f t="shared" si="27"/>
        <v>0.63303623684245491</v>
      </c>
      <c r="G174">
        <f t="shared" si="28"/>
        <v>0.71691094160977809</v>
      </c>
      <c r="H174">
        <f t="shared" si="29"/>
        <v>0.66221497217254055</v>
      </c>
    </row>
    <row r="175" spans="1:8" x14ac:dyDescent="0.3">
      <c r="A175">
        <f>History!F168+(20)*(History!G168-History!F168)/59</f>
        <v>27.895593220338984</v>
      </c>
      <c r="B175">
        <f>COUNTIF(History!I2:'History'!I152,"&lt;="&amp;A175)/History!B168</f>
        <v>0.71830985915492962</v>
      </c>
      <c r="C175">
        <f t="shared" si="24"/>
        <v>0.58493623440551912</v>
      </c>
      <c r="D175">
        <f t="shared" si="25"/>
        <v>0.68923339143816043</v>
      </c>
      <c r="E175">
        <f t="shared" si="26"/>
        <v>0.63800553040646668</v>
      </c>
      <c r="F175">
        <f t="shared" si="27"/>
        <v>0.65890969414883072</v>
      </c>
      <c r="G175">
        <f t="shared" si="28"/>
        <v>0.78369903172011268</v>
      </c>
      <c r="H175">
        <f t="shared" si="29"/>
        <v>0.6774360043161356</v>
      </c>
    </row>
    <row r="176" spans="1:8" x14ac:dyDescent="0.3">
      <c r="A176">
        <f>History!F168+(21)*(History!G168-History!F168)/59</f>
        <v>29.032372881355936</v>
      </c>
      <c r="B176">
        <f>COUNTIF(History!I2:'History'!I152,"&lt;="&amp;A176)/History!B168</f>
        <v>0.74647887323943662</v>
      </c>
      <c r="C176">
        <f t="shared" si="24"/>
        <v>0.6140109427567173</v>
      </c>
      <c r="D176">
        <f t="shared" si="25"/>
        <v>0.71227679899134588</v>
      </c>
      <c r="E176">
        <f t="shared" si="26"/>
        <v>0.66298196762986716</v>
      </c>
      <c r="F176">
        <f t="shared" si="27"/>
        <v>0.68339882571921362</v>
      </c>
      <c r="G176">
        <f t="shared" si="28"/>
        <v>0.83898824950088513</v>
      </c>
      <c r="H176">
        <f t="shared" si="29"/>
        <v>0.69197115697890699</v>
      </c>
    </row>
    <row r="177" spans="1:8" x14ac:dyDescent="0.3">
      <c r="A177">
        <f>History!F168+(22)*(History!G168-History!F168)/59</f>
        <v>30.169152542372885</v>
      </c>
      <c r="B177">
        <f>COUNTIF(History!I2:'History'!I152,"&lt;="&amp;A177)/History!B168</f>
        <v>0.76056338028169013</v>
      </c>
      <c r="C177">
        <f t="shared" si="24"/>
        <v>0.6424587834926665</v>
      </c>
      <c r="D177">
        <f t="shared" si="25"/>
        <v>0.73364313329879516</v>
      </c>
      <c r="E177">
        <f t="shared" si="26"/>
        <v>0.68685997146976041</v>
      </c>
      <c r="F177">
        <f t="shared" si="27"/>
        <v>0.7065161942614312</v>
      </c>
      <c r="G177">
        <f t="shared" si="28"/>
        <v>0.8831214507818228</v>
      </c>
      <c r="H177">
        <f t="shared" si="29"/>
        <v>0.70585133678123191</v>
      </c>
    </row>
    <row r="178" spans="1:8" x14ac:dyDescent="0.3">
      <c r="A178">
        <f>History!F168+(23)*(History!G168-History!F168)/59</f>
        <v>31.305932203389833</v>
      </c>
      <c r="B178">
        <f>COUNTIF(History!I2:'History'!I152,"&lt;="&amp;A178)/History!B168</f>
        <v>0.76056338028169013</v>
      </c>
      <c r="C178">
        <f t="shared" si="24"/>
        <v>0.67013617538205195</v>
      </c>
      <c r="D178">
        <f t="shared" si="25"/>
        <v>0.75343163554374781</v>
      </c>
      <c r="E178">
        <f t="shared" si="26"/>
        <v>0.70961904637917383</v>
      </c>
      <c r="F178">
        <f t="shared" si="27"/>
        <v>0.72828509526585661</v>
      </c>
      <c r="G178">
        <f t="shared" si="28"/>
        <v>0.91718120419351123</v>
      </c>
      <c r="H178">
        <f t="shared" si="29"/>
        <v>0.71910605765102553</v>
      </c>
    </row>
    <row r="179" spans="1:8" x14ac:dyDescent="0.3">
      <c r="A179">
        <f>History!F168+(24)*(History!G168-History!F168)/59</f>
        <v>32.442711864406789</v>
      </c>
      <c r="B179">
        <f>COUNTIF(History!I2:'History'!I152,"&lt;="&amp;A179)/History!B168</f>
        <v>0.76056338028169013</v>
      </c>
      <c r="C179">
        <f t="shared" si="24"/>
        <v>0.69691200478751703</v>
      </c>
      <c r="D179">
        <f t="shared" si="25"/>
        <v>0.77174186529627398</v>
      </c>
      <c r="E179">
        <f t="shared" si="26"/>
        <v>0.73124835166392121</v>
      </c>
      <c r="F179">
        <f t="shared" si="27"/>
        <v>0.74873754001647352</v>
      </c>
      <c r="G179">
        <f t="shared" si="28"/>
        <v>0.9426560633624661</v>
      </c>
      <c r="H179">
        <f t="shared" si="29"/>
        <v>0.73176350358027142</v>
      </c>
    </row>
    <row r="180" spans="1:8" x14ac:dyDescent="0.3">
      <c r="A180">
        <f>History!F168+(25)*(History!G168-History!F168)/59</f>
        <v>33.579491525423734</v>
      </c>
      <c r="B180">
        <f>COUNTIF(History!I2:'History'!I152,"&lt;="&amp;A180)/History!B168</f>
        <v>0.77464788732394363</v>
      </c>
      <c r="C180">
        <f t="shared" si="24"/>
        <v>0.72266943998599764</v>
      </c>
      <c r="D180">
        <f t="shared" si="25"/>
        <v>0.788671842847814</v>
      </c>
      <c r="E180">
        <f t="shared" si="26"/>
        <v>0.75174582553585845</v>
      </c>
      <c r="F180">
        <f t="shared" si="27"/>
        <v>0.76791247656492845</v>
      </c>
      <c r="G180">
        <f t="shared" si="28"/>
        <v>0.96116204359516111</v>
      </c>
      <c r="H180">
        <f t="shared" si="29"/>
        <v>0.74385058855366326</v>
      </c>
    </row>
    <row r="181" spans="1:8" x14ac:dyDescent="0.3">
      <c r="A181">
        <f>History!F168+(26)*(History!G168-History!F168)/59</f>
        <v>34.716271186440679</v>
      </c>
      <c r="B181">
        <f>COUNTIF(History!I2:'History'!I152,"&lt;="&amp;A181)/History!B168</f>
        <v>0.78873239436619713</v>
      </c>
      <c r="C181">
        <f t="shared" si="24"/>
        <v>0.74730736979057322</v>
      </c>
      <c r="D181">
        <f t="shared" si="25"/>
        <v>0.80431672267544851</v>
      </c>
      <c r="E181">
        <f t="shared" si="26"/>
        <v>0.77111731244554205</v>
      </c>
      <c r="F181">
        <f t="shared" si="27"/>
        <v>0.78585423254196152</v>
      </c>
      <c r="G181">
        <f t="shared" si="28"/>
        <v>0.97424437209177106</v>
      </c>
      <c r="H181">
        <f t="shared" si="29"/>
        <v>0.75539301377678236</v>
      </c>
    </row>
    <row r="182" spans="1:8" x14ac:dyDescent="0.3">
      <c r="A182">
        <f>History!F168+(27)*(History!G168-History!F168)/59</f>
        <v>35.853050847457624</v>
      </c>
      <c r="B182">
        <f>COUNTIF(History!I2:'History'!I152,"&lt;="&amp;A182)/History!B168</f>
        <v>0.78873239436619713</v>
      </c>
      <c r="C182">
        <f t="shared" si="24"/>
        <v>0.77074143992363342</v>
      </c>
      <c r="D182">
        <f t="shared" si="25"/>
        <v>0.81876787997839828</v>
      </c>
      <c r="E182">
        <f t="shared" si="26"/>
        <v>0.78937570290754722</v>
      </c>
      <c r="F182">
        <f t="shared" si="27"/>
        <v>0.80261116244344477</v>
      </c>
      <c r="G182">
        <f t="shared" si="28"/>
        <v>0.98325991954483516</v>
      </c>
      <c r="H182">
        <f t="shared" si="29"/>
        <v>0.76641532232550014</v>
      </c>
    </row>
    <row r="183" spans="1:8" x14ac:dyDescent="0.3">
      <c r="A183">
        <f>History!F168+(28)*(History!G168-History!F168)/59</f>
        <v>36.989830508474583</v>
      </c>
      <c r="B183">
        <f>COUNTIF(History!I2:'History'!I152,"&lt;="&amp;A183)/History!B168</f>
        <v>0.81690140845070425</v>
      </c>
      <c r="C183">
        <f t="shared" si="24"/>
        <v>0.79290467491593075</v>
      </c>
      <c r="D183">
        <f t="shared" si="25"/>
        <v>0.83211231551208054</v>
      </c>
      <c r="E183">
        <f t="shared" si="26"/>
        <v>0.80654009402694071</v>
      </c>
      <c r="F183">
        <f t="shared" si="27"/>
        <v>0.81823448158250833</v>
      </c>
      <c r="G183">
        <f t="shared" si="28"/>
        <v>0.98932621540413868</v>
      </c>
      <c r="H183">
        <f t="shared" si="29"/>
        <v>0.77694095133280772</v>
      </c>
    </row>
    <row r="184" spans="1:8" x14ac:dyDescent="0.3">
      <c r="A184">
        <f>History!F168+(29)*(History!G168-History!F168)/59</f>
        <v>38.126610169491528</v>
      </c>
      <c r="B184">
        <f>COUNTIF(History!I2:'History'!I152,"&lt;="&amp;A184)/History!B168</f>
        <v>0.81690140845070425</v>
      </c>
      <c r="C184">
        <f t="shared" si="24"/>
        <v>0.81374768752006532</v>
      </c>
      <c r="D184">
        <f t="shared" si="25"/>
        <v>0.84443230320650475</v>
      </c>
      <c r="E184">
        <f t="shared" si="26"/>
        <v>0.82263497788659534</v>
      </c>
      <c r="F184">
        <f t="shared" si="27"/>
        <v>0.83277726902636073</v>
      </c>
      <c r="G184">
        <f t="shared" si="28"/>
        <v>0.99331745037651609</v>
      </c>
      <c r="H184">
        <f t="shared" si="29"/>
        <v>0.78699228182403758</v>
      </c>
    </row>
    <row r="185" spans="1:8" x14ac:dyDescent="0.3">
      <c r="A185">
        <f>History!F168+(30)*(History!G168-History!F168)/59</f>
        <v>39.263389830508473</v>
      </c>
      <c r="B185">
        <f>COUNTIF(History!I2:'History'!I152,"&lt;="&amp;A185)/History!B168</f>
        <v>0.81690140845070425</v>
      </c>
      <c r="C185">
        <f t="shared" si="24"/>
        <v>0.83323849111044779</v>
      </c>
      <c r="D185">
        <f t="shared" si="25"/>
        <v>0.85580522080170152</v>
      </c>
      <c r="E185">
        <f t="shared" si="26"/>
        <v>0.83768946389157728</v>
      </c>
      <c r="F185">
        <f t="shared" si="27"/>
        <v>0.84629362236831618</v>
      </c>
      <c r="G185">
        <f t="shared" si="28"/>
        <v>0.99588853166477875</v>
      </c>
      <c r="H185">
        <f t="shared" si="29"/>
        <v>0.79659068630644791</v>
      </c>
    </row>
    <row r="186" spans="1:8" x14ac:dyDescent="0.3">
      <c r="A186">
        <f>History!F168+(31)*(History!G168-History!F168)/59</f>
        <v>40.400169491525432</v>
      </c>
      <c r="B186">
        <f>COUNTIF(History!I2:'History'!I152,"&lt;="&amp;A186)/History!B168</f>
        <v>0.84507042253521125</v>
      </c>
      <c r="C186">
        <f t="shared" si="24"/>
        <v>0.85136194273949384</v>
      </c>
      <c r="D186">
        <f t="shared" si="25"/>
        <v>0.86630351648711046</v>
      </c>
      <c r="E186">
        <f t="shared" si="26"/>
        <v>0.85173654011321032</v>
      </c>
      <c r="F186">
        <f t="shared" si="27"/>
        <v>0.85883794799351987</v>
      </c>
      <c r="G186">
        <f t="shared" si="28"/>
        <v>0.99751210818807512</v>
      </c>
      <c r="H186">
        <f t="shared" si="29"/>
        <v>0.8057565742143562</v>
      </c>
    </row>
    <row r="187" spans="1:8" x14ac:dyDescent="0.3">
      <c r="A187">
        <f>History!F168+(32)*(History!G168-History!F168)/59</f>
        <v>41.536949152542377</v>
      </c>
      <c r="B187">
        <f>COUNTIF(History!I2:'History'!I152,"&lt;="&amp;A187)/History!B168</f>
        <v>0.84507042253521125</v>
      </c>
      <c r="C187">
        <f t="shared" ref="C187:C214" si="30">NORMDIST(A187,$B$147,$C$147,TRUE)</f>
        <v>0.86811885496830365</v>
      </c>
      <c r="D187">
        <f t="shared" ref="D187:D214" si="31">IF(A187&gt;0,LOGNORMDIST(A187,$B$148,$C$148),0)</f>
        <v>0.87599477478739585</v>
      </c>
      <c r="E187">
        <f t="shared" ref="E187:E214" si="32">IF(A187&gt;0,WEIBULL(A187,$B$149,$C$149,TRUE),0)</f>
        <v>0.86481237765187335</v>
      </c>
      <c r="F187">
        <f t="shared" ref="F187:F214" si="33">IF(A187&gt;0,GAMMADIST(A187,$B$150,$C$150,TRUE),0)</f>
        <v>0.87046437148276357</v>
      </c>
      <c r="G187">
        <f t="shared" ref="G187:G214" si="34">IF(A187&gt;0,GAMMADIST(A187+0.5,$B$151,1,TRUE),0)</f>
        <v>0.99851824787885413</v>
      </c>
      <c r="H187">
        <f t="shared" ref="H187:H214" si="35">IF(A187&gt;0,EXPONDIST(A187,$B$152,TRUE),0)</f>
        <v>0.81450943530645747</v>
      </c>
    </row>
    <row r="188" spans="1:8" x14ac:dyDescent="0.3">
      <c r="A188">
        <f>History!F168+(33)*(History!G168-History!F168)/59</f>
        <v>42.673728813559336</v>
      </c>
      <c r="B188">
        <f>COUNTIF(History!I2:'History'!I152,"&lt;="&amp;A188)/History!B168</f>
        <v>0.88732394366197187</v>
      </c>
      <c r="C188">
        <f t="shared" si="30"/>
        <v>0.88352482293787526</v>
      </c>
      <c r="D188">
        <f t="shared" si="31"/>
        <v>0.88494185313382279</v>
      </c>
      <c r="E188">
        <f t="shared" si="32"/>
        <v>0.87695568106047983</v>
      </c>
      <c r="F188">
        <f t="shared" si="33"/>
        <v>0.88122625388860176</v>
      </c>
      <c r="G188">
        <f t="shared" si="34"/>
        <v>0.99913075853493349</v>
      </c>
      <c r="H188">
        <f t="shared" si="35"/>
        <v>0.82286788110760245</v>
      </c>
    </row>
    <row r="189" spans="1:8" x14ac:dyDescent="0.3">
      <c r="A189">
        <f>History!F168+(34)*(History!G168-History!F168)/59</f>
        <v>43.810508474576267</v>
      </c>
      <c r="B189">
        <f>COUNTIF(History!I2:'History'!I152,"&lt;="&amp;A189)/History!B168</f>
        <v>0.90140845070422537</v>
      </c>
      <c r="C189">
        <f t="shared" si="30"/>
        <v>0.8976088191670597</v>
      </c>
      <c r="D189">
        <f t="shared" si="31"/>
        <v>0.89320306707760766</v>
      </c>
      <c r="E189">
        <f t="shared" si="32"/>
        <v>0.88820708695282125</v>
      </c>
      <c r="F189">
        <f t="shared" si="33"/>
        <v>0.89117580075630043</v>
      </c>
      <c r="G189">
        <f t="shared" si="34"/>
        <v>0.99949740321396174</v>
      </c>
      <c r="H189">
        <f t="shared" si="35"/>
        <v>0.83084968448315477</v>
      </c>
    </row>
    <row r="190" spans="1:8" x14ac:dyDescent="0.3">
      <c r="A190">
        <f>History!F168+(35)*(History!G168-History!F168)/59</f>
        <v>44.947288135593226</v>
      </c>
      <c r="B190">
        <f>COUNTIF(History!I2:'History'!I152,"&lt;="&amp;A190)/History!B168</f>
        <v>0.90140845070422537</v>
      </c>
      <c r="C190">
        <f t="shared" si="30"/>
        <v>0.91041161215788091</v>
      </c>
      <c r="D190">
        <f t="shared" si="31"/>
        <v>0.90083240725979818</v>
      </c>
      <c r="E190">
        <f t="shared" si="32"/>
        <v>0.898608612072336</v>
      </c>
      <c r="F190">
        <f t="shared" si="33"/>
        <v>0.90036375190824214</v>
      </c>
      <c r="G190">
        <f t="shared" si="34"/>
        <v>0.99971339080935784</v>
      </c>
      <c r="H190">
        <f t="shared" si="35"/>
        <v>0.83847181743007837</v>
      </c>
    </row>
    <row r="191" spans="1:8" x14ac:dyDescent="0.3">
      <c r="A191">
        <f>History!F168+(36)*(History!G168-History!F168)/59</f>
        <v>46.084067796610171</v>
      </c>
      <c r="B191">
        <f>COUNTIF(History!I2:'History'!I152,"&lt;="&amp;A191)/History!B168</f>
        <v>0.90140845070422537</v>
      </c>
      <c r="C191">
        <f t="shared" si="30"/>
        <v>0.92198406608437644</v>
      </c>
      <c r="D191">
        <f t="shared" si="31"/>
        <v>0.90787977531708075</v>
      </c>
      <c r="E191">
        <f t="shared" si="32"/>
        <v>0.90820315132430496</v>
      </c>
      <c r="F191">
        <f t="shared" si="33"/>
        <v>0.90883914113483666</v>
      </c>
      <c r="G191">
        <f t="shared" si="34"/>
        <v>0.99983870813948328</v>
      </c>
      <c r="H191">
        <f t="shared" si="35"/>
        <v>0.84575048716510626</v>
      </c>
    </row>
    <row r="192" spans="1:8" x14ac:dyDescent="0.3">
      <c r="A192">
        <f>History!F168+(37)*(History!G168-History!F168)/59</f>
        <v>47.220847457627116</v>
      </c>
      <c r="B192">
        <f>COUNTIF(History!I2:'History'!I152,"&lt;="&amp;A192)/History!B168</f>
        <v>0.90140845070422537</v>
      </c>
      <c r="C192">
        <f t="shared" si="30"/>
        <v>0.93238537777902253</v>
      </c>
      <c r="D192">
        <f t="shared" si="31"/>
        <v>0.91439122909278914</v>
      </c>
      <c r="E192">
        <f t="shared" si="32"/>
        <v>0.91703402558249025</v>
      </c>
      <c r="F192">
        <f t="shared" si="33"/>
        <v>0.91664911601710719</v>
      </c>
      <c r="G192">
        <f t="shared" si="34"/>
        <v>0.99991037431218177</v>
      </c>
      <c r="H192">
        <f t="shared" si="35"/>
        <v>0.85270117058673223</v>
      </c>
    </row>
    <row r="193" spans="1:8" x14ac:dyDescent="0.3">
      <c r="A193">
        <f>History!F168+(38)*(History!G168-History!F168)/59</f>
        <v>48.357627118644075</v>
      </c>
      <c r="B193">
        <f>COUNTIF(History!I2:'History'!I152,"&lt;="&amp;A193)/History!B168</f>
        <v>0.90140845070422537</v>
      </c>
      <c r="C193">
        <f t="shared" si="30"/>
        <v>0.94168130414968709</v>
      </c>
      <c r="D193">
        <f t="shared" si="31"/>
        <v>0.9204092300148502</v>
      </c>
      <c r="E193">
        <f t="shared" si="32"/>
        <v>0.92514457847200016</v>
      </c>
      <c r="F193">
        <f t="shared" si="33"/>
        <v>0.92383880913206129</v>
      </c>
      <c r="G193">
        <f t="shared" si="34"/>
        <v>0.99995079809399701</v>
      </c>
      <c r="H193">
        <f t="shared" si="35"/>
        <v>0.85933864718429931</v>
      </c>
    </row>
    <row r="194" spans="1:8" x14ac:dyDescent="0.3">
      <c r="A194">
        <f>History!F168+(39)*(History!G168-History!F168)/59</f>
        <v>49.49440677966102</v>
      </c>
      <c r="B194">
        <f>COUNTIF(History!I2:'History'!I152,"&lt;="&amp;A194)/History!B168</f>
        <v>0.91549295774647887</v>
      </c>
      <c r="C194">
        <f t="shared" si="30"/>
        <v>0.94994242837499843</v>
      </c>
      <c r="D194">
        <f t="shared" si="31"/>
        <v>0.92597288744104111</v>
      </c>
      <c r="E194">
        <f t="shared" si="32"/>
        <v>0.93257782080405871</v>
      </c>
      <c r="F194">
        <f t="shared" si="33"/>
        <v>0.93045125285298402</v>
      </c>
      <c r="G194">
        <f t="shared" si="34"/>
        <v>0.99997330197353884</v>
      </c>
      <c r="H194">
        <f t="shared" si="35"/>
        <v>0.86567703046416145</v>
      </c>
    </row>
    <row r="195" spans="1:8" x14ac:dyDescent="0.3">
      <c r="A195">
        <f>History!F168+(40)*(History!G168-History!F168)/59</f>
        <v>50.631186440677965</v>
      </c>
      <c r="B195">
        <f>COUNTIF(History!I2:'History'!I152,"&lt;="&amp;A195)/History!B168</f>
        <v>0.91549295774647887</v>
      </c>
      <c r="C195">
        <f t="shared" si="30"/>
        <v>0.95724250710463099</v>
      </c>
      <c r="D195">
        <f t="shared" si="31"/>
        <v>0.93111819627216463</v>
      </c>
      <c r="E195">
        <f t="shared" si="32"/>
        <v>0.93937612089400435</v>
      </c>
      <c r="F195">
        <f t="shared" si="33"/>
        <v>0.93652733084813833</v>
      </c>
      <c r="G195">
        <f t="shared" si="34"/>
        <v>0.99998567382531922</v>
      </c>
      <c r="H195">
        <f t="shared" si="35"/>
        <v>0.87172979795974292</v>
      </c>
    </row>
    <row r="196" spans="1:8" x14ac:dyDescent="0.3">
      <c r="A196">
        <f>History!F168+(41)*(History!G168-History!F168)/59</f>
        <v>51.767966101694924</v>
      </c>
      <c r="B196">
        <f>COUNTIF(History!I2:'History'!I152,"&lt;="&amp;A196)/History!B168</f>
        <v>0.92957746478873238</v>
      </c>
      <c r="C196">
        <f t="shared" si="30"/>
        <v>0.96365693382890905</v>
      </c>
      <c r="D196">
        <f t="shared" si="31"/>
        <v>0.93587826528798124</v>
      </c>
      <c r="E196">
        <f t="shared" si="32"/>
        <v>0.94558093862855264</v>
      </c>
      <c r="F196">
        <f t="shared" si="33"/>
        <v>0.9421057602011178</v>
      </c>
      <c r="G196">
        <f t="shared" si="34"/>
        <v>0.99999239446733867</v>
      </c>
      <c r="H196">
        <f t="shared" si="35"/>
        <v>0.87750981988930432</v>
      </c>
    </row>
    <row r="197" spans="1:8" x14ac:dyDescent="0.3">
      <c r="A197">
        <f>History!F168+(42)*(History!G168-History!F168)/59</f>
        <v>52.904745762711869</v>
      </c>
      <c r="B197">
        <f>COUNTIF(History!I2:'History'!I152,"&lt;="&amp;A197)/History!B168</f>
        <v>0.92957746478873238</v>
      </c>
      <c r="C197">
        <f t="shared" si="30"/>
        <v>0.969261345979056</v>
      </c>
      <c r="D197">
        <f t="shared" si="31"/>
        <v>0.94028353454273628</v>
      </c>
      <c r="E197">
        <f t="shared" si="32"/>
        <v>0.95123260085828321</v>
      </c>
      <c r="F197">
        <f t="shared" si="33"/>
        <v>0.947223098824576</v>
      </c>
      <c r="G197">
        <f t="shared" si="34"/>
        <v>0.9999960036734139</v>
      </c>
      <c r="H197">
        <f t="shared" si="35"/>
        <v>0.88302938652235241</v>
      </c>
    </row>
    <row r="198" spans="1:8" x14ac:dyDescent="0.3">
      <c r="A198">
        <f>History!F168+(43)*(History!G168-History!F168)/59</f>
        <v>54.041525423728814</v>
      </c>
      <c r="B198">
        <f>COUNTIF(History!I2:'History'!I152,"&lt;="&amp;A198)/History!B168</f>
        <v>0.92957746478873238</v>
      </c>
      <c r="C198">
        <f t="shared" si="30"/>
        <v>0.97413039555757275</v>
      </c>
      <c r="D198">
        <f t="shared" si="31"/>
        <v>0.94436198082552392</v>
      </c>
      <c r="E198">
        <f t="shared" si="32"/>
        <v>0.95637011547172601</v>
      </c>
      <c r="F198">
        <f t="shared" si="33"/>
        <v>0.9519137735180897</v>
      </c>
      <c r="G198">
        <f t="shared" si="34"/>
        <v>0.99999792079280492</v>
      </c>
      <c r="H198">
        <f t="shared" si="35"/>
        <v>0.88830023431288485</v>
      </c>
    </row>
    <row r="199" spans="1:8" x14ac:dyDescent="0.3">
      <c r="A199">
        <f>History!F168+(44)*(History!G168-History!F168)/59</f>
        <v>55.178305084745773</v>
      </c>
      <c r="B199">
        <f>COUNTIF(History!I2:'History'!I152,"&lt;="&amp;A199)/History!B168</f>
        <v>0.94366197183098588</v>
      </c>
      <c r="C199">
        <f t="shared" si="30"/>
        <v>0.97833669552405189</v>
      </c>
      <c r="D199">
        <f t="shared" si="31"/>
        <v>0.94813931069212287</v>
      </c>
      <c r="E199">
        <f t="shared" si="32"/>
        <v>0.96103102135292384</v>
      </c>
      <c r="F199">
        <f t="shared" si="33"/>
        <v>0.95621012463338595</v>
      </c>
      <c r="G199">
        <f t="shared" si="34"/>
        <v>0.99999892847059046</v>
      </c>
      <c r="H199">
        <f t="shared" si="35"/>
        <v>0.8933335708550364</v>
      </c>
    </row>
    <row r="200" spans="1:8" x14ac:dyDescent="0.3">
      <c r="A200">
        <f>History!F168+(45)*(History!G168-History!F168)/59</f>
        <v>56.315084745762718</v>
      </c>
      <c r="B200">
        <f>COUNTIF(History!I2:'History'!I152,"&lt;="&amp;A200)/History!B168</f>
        <v>0.94366197183098588</v>
      </c>
      <c r="C200">
        <f t="shared" si="30"/>
        <v>0.98194994707176109</v>
      </c>
      <c r="D200">
        <f t="shared" si="31"/>
        <v>0.95163914094617286</v>
      </c>
      <c r="E200">
        <f t="shared" si="32"/>
        <v>0.9652512713290784</v>
      </c>
      <c r="F200">
        <f t="shared" si="33"/>
        <v>0.96014246385975399</v>
      </c>
      <c r="G200">
        <f t="shared" si="34"/>
        <v>0.9999994528137317</v>
      </c>
      <c r="H200">
        <f t="shared" si="35"/>
        <v>0.89814009871419098</v>
      </c>
    </row>
    <row r="201" spans="1:8" x14ac:dyDescent="0.3">
      <c r="A201">
        <f>History!F168+(46)*(History!G168-History!F168)/59</f>
        <v>57.451864406779663</v>
      </c>
      <c r="B201">
        <f>COUNTIF(History!I2:'History'!I152,"&lt;="&amp;A201)/History!B168</f>
        <v>0.94366197183098588</v>
      </c>
      <c r="C201">
        <f t="shared" si="30"/>
        <v>0.98503624656160538</v>
      </c>
      <c r="D201">
        <f t="shared" si="31"/>
        <v>0.9548831667177734</v>
      </c>
      <c r="E201">
        <f t="shared" si="32"/>
        <v>0.96906514517270625</v>
      </c>
      <c r="F201">
        <f t="shared" si="33"/>
        <v>0.96373914213319911</v>
      </c>
      <c r="G201">
        <f t="shared" si="34"/>
        <v>0.99999972302661144</v>
      </c>
      <c r="H201">
        <f t="shared" si="35"/>
        <v>0.9027300381842337</v>
      </c>
    </row>
    <row r="202" spans="1:8" x14ac:dyDescent="0.3">
      <c r="A202">
        <f>History!F168+(47)*(History!G168-History!F168)/59</f>
        <v>58.588644067796622</v>
      </c>
      <c r="B202">
        <f>COUNTIF(History!I2:'History'!I152,"&lt;="&amp;A202)/History!B168</f>
        <v>0.94366197183098588</v>
      </c>
      <c r="C202">
        <f t="shared" si="30"/>
        <v>0.98765756540524818</v>
      </c>
      <c r="D202">
        <f t="shared" si="31"/>
        <v>0.95789131747973055</v>
      </c>
      <c r="E202">
        <f t="shared" si="32"/>
        <v>0.9725051897273469</v>
      </c>
      <c r="F202">
        <f t="shared" si="33"/>
        <v>0.96702662510910886</v>
      </c>
      <c r="G202">
        <f t="shared" si="34"/>
        <v>0.99999986098811378</v>
      </c>
      <c r="H202">
        <f t="shared" si="35"/>
        <v>0.9071131490193306</v>
      </c>
    </row>
    <row r="203" spans="1:8" x14ac:dyDescent="0.3">
      <c r="A203">
        <f>History!F168+(48)*(History!G168-History!F168)/59</f>
        <v>59.725423728813567</v>
      </c>
      <c r="B203">
        <f>COUNTIF(History!I2:'History'!I152,"&lt;="&amp;A203)/History!B168</f>
        <v>0.94366197183098588</v>
      </c>
      <c r="C203">
        <f t="shared" si="30"/>
        <v>0.98987139171581473</v>
      </c>
      <c r="D203">
        <f t="shared" si="31"/>
        <v>0.9606819014738579</v>
      </c>
      <c r="E203">
        <f t="shared" si="32"/>
        <v>0.97560218327105286</v>
      </c>
      <c r="F203">
        <f t="shared" si="33"/>
        <v>0.97002957402425949</v>
      </c>
      <c r="G203">
        <f t="shared" si="34"/>
        <v>0.99999993079954774</v>
      </c>
      <c r="H203">
        <f t="shared" si="35"/>
        <v>0.9112987511864471</v>
      </c>
    </row>
    <row r="204" spans="1:8" x14ac:dyDescent="0.3">
      <c r="A204">
        <f>History!F168+(49)*(History!G168-History!F168)/59</f>
        <v>60.862203389830512</v>
      </c>
      <c r="B204">
        <f>COUNTIF(History!I2:'History'!I152,"&lt;="&amp;A204)/History!B168</f>
        <v>0.94366197183098588</v>
      </c>
      <c r="C204">
        <f t="shared" si="30"/>
        <v>0.99173051911849541</v>
      </c>
      <c r="D204">
        <f t="shared" si="31"/>
        <v>0.96327173910610175</v>
      </c>
      <c r="E204">
        <f t="shared" si="32"/>
        <v>0.97838512131151134</v>
      </c>
      <c r="F204">
        <f t="shared" si="33"/>
        <v>0.97277093011421234</v>
      </c>
      <c r="G204">
        <f t="shared" si="34"/>
        <v>0.99999996582296746</v>
      </c>
      <c r="H204">
        <f t="shared" si="35"/>
        <v>0.91529574468273001</v>
      </c>
    </row>
    <row r="205" spans="1:8" x14ac:dyDescent="0.3">
      <c r="A205">
        <f>History!F168+(50)*(History!G168-History!F168)/59</f>
        <v>61.998983050847471</v>
      </c>
      <c r="B205">
        <f>COUNTIF(History!I2:'History'!I152,"&lt;="&amp;A205)/History!B168</f>
        <v>0.95774647887323938</v>
      </c>
      <c r="C205">
        <f t="shared" si="30"/>
        <v>0.99328296572471997</v>
      </c>
      <c r="D205">
        <f t="shared" si="31"/>
        <v>0.96567628592095178</v>
      </c>
      <c r="E205">
        <f t="shared" si="32"/>
        <v>0.98088122111483356</v>
      </c>
      <c r="F205">
        <f t="shared" si="33"/>
        <v>0.97527200105074074</v>
      </c>
      <c r="G205">
        <f t="shared" si="34"/>
        <v>0.99999998324875106</v>
      </c>
      <c r="H205">
        <f t="shared" si="35"/>
        <v>0.91911262845989383</v>
      </c>
    </row>
    <row r="206" spans="1:8" x14ac:dyDescent="0.3">
      <c r="A206">
        <f>History!F168+(51)*(History!G168-History!F168)/59</f>
        <v>63.135762711864416</v>
      </c>
      <c r="B206">
        <f>COUNTIF(History!I2:'History'!I152,"&lt;="&amp;A206)/History!B168</f>
        <v>0.95774647887323938</v>
      </c>
      <c r="C206">
        <f t="shared" si="30"/>
        <v>0.99457200486565456</v>
      </c>
      <c r="D206">
        <f t="shared" si="31"/>
        <v>0.96790974579129097</v>
      </c>
      <c r="E206">
        <f t="shared" si="32"/>
        <v>0.98311594240121902</v>
      </c>
      <c r="F206">
        <f t="shared" si="33"/>
        <v>0.97755254812491277</v>
      </c>
      <c r="G206">
        <f t="shared" si="34"/>
        <v>0.99999999184994504</v>
      </c>
      <c r="H206">
        <f t="shared" si="35"/>
        <v>0.92275751849584819</v>
      </c>
    </row>
    <row r="207" spans="1:8" x14ac:dyDescent="0.3">
      <c r="A207">
        <f>History!F168+(52)*(History!G168-History!F168)/59</f>
        <v>64.272542372881361</v>
      </c>
      <c r="B207">
        <f>COUNTIF(History!I2:'History'!I152,"&lt;="&amp;A207)/History!B168</f>
        <v>0.9859154929577465</v>
      </c>
      <c r="C207">
        <f t="shared" si="30"/>
        <v>0.99563628865985865</v>
      </c>
      <c r="D207">
        <f t="shared" si="31"/>
        <v>0.96998517496627101</v>
      </c>
      <c r="E207">
        <f t="shared" si="32"/>
        <v>0.98511302178968851</v>
      </c>
      <c r="F207">
        <f t="shared" si="33"/>
        <v>0.97963087312860142</v>
      </c>
      <c r="G207">
        <f t="shared" si="34"/>
        <v>0.99999999606285039</v>
      </c>
      <c r="H207">
        <f t="shared" si="35"/>
        <v>0.92623816505199541</v>
      </c>
    </row>
    <row r="208" spans="1:8" x14ac:dyDescent="0.3">
      <c r="A208">
        <f>History!F168+(53)*(History!G168-History!F168)/59</f>
        <v>65.40932203389832</v>
      </c>
      <c r="B208">
        <f>COUNTIF(History!I2:'History'!I152,"&lt;="&amp;A208)/History!B168</f>
        <v>0.9859154929577465</v>
      </c>
      <c r="C208">
        <f t="shared" si="30"/>
        <v>0.99651004573587465</v>
      </c>
      <c r="D208">
        <f t="shared" si="31"/>
        <v>0.97191457761224287</v>
      </c>
      <c r="E208">
        <f t="shared" si="32"/>
        <v>0.98689451873608258</v>
      </c>
      <c r="F208">
        <f t="shared" si="33"/>
        <v>0.98152390408406065</v>
      </c>
      <c r="G208">
        <f t="shared" si="34"/>
        <v>0.99999999811107965</v>
      </c>
      <c r="H208">
        <f t="shared" si="35"/>
        <v>0.92956196915289135</v>
      </c>
    </row>
    <row r="209" spans="1:12" x14ac:dyDescent="0.3">
      <c r="A209">
        <f>History!F168+(54)*(History!G168-History!F168)/59</f>
        <v>66.546101694915251</v>
      </c>
      <c r="B209">
        <f>COUNTIF(History!I2:'History'!I152,"&lt;="&amp;A209)/History!B168</f>
        <v>0.9859154929577465</v>
      </c>
      <c r="C209">
        <f t="shared" si="30"/>
        <v>0.99722333530713769</v>
      </c>
      <c r="D209">
        <f t="shared" si="31"/>
        <v>0.97370899346425133</v>
      </c>
      <c r="E209">
        <f t="shared" si="32"/>
        <v>0.98848087087925618</v>
      </c>
      <c r="F209">
        <f t="shared" si="33"/>
        <v>0.98324727914106869</v>
      </c>
      <c r="G209">
        <f t="shared" si="34"/>
        <v>0.99999999909977055</v>
      </c>
      <c r="H209">
        <f t="shared" si="35"/>
        <v>0.932735998323311</v>
      </c>
    </row>
    <row r="210" spans="1:12" x14ac:dyDescent="0.3">
      <c r="A210">
        <f>History!F168+(55)*(History!G168-History!F168)/59</f>
        <v>67.68288135593221</v>
      </c>
      <c r="B210">
        <f>COUNTIF(History!I2:'History'!I152,"&lt;="&amp;A210)/History!B168</f>
        <v>0.9859154929577465</v>
      </c>
      <c r="C210">
        <f t="shared" si="30"/>
        <v>0.99780234116129896</v>
      </c>
      <c r="D210">
        <f t="shared" si="31"/>
        <v>0.97537857818123841</v>
      </c>
      <c r="E210">
        <f t="shared" si="32"/>
        <v>0.98989095688597883</v>
      </c>
      <c r="F210">
        <f t="shared" si="33"/>
        <v>0.98481542810702405</v>
      </c>
      <c r="G210">
        <f t="shared" si="34"/>
        <v>0.99999999957372143</v>
      </c>
      <c r="H210">
        <f t="shared" si="35"/>
        <v>0.93576700161618254</v>
      </c>
    </row>
    <row r="211" spans="1:12" x14ac:dyDescent="0.3">
      <c r="A211">
        <f>History!F168+(56)*(History!G168-History!F168)/59</f>
        <v>68.819661016949155</v>
      </c>
      <c r="B211">
        <f>COUNTIF(History!I2:'History'!I152,"&lt;="&amp;A211)/History!B168</f>
        <v>0.9859154929577465</v>
      </c>
      <c r="C211">
        <f t="shared" si="30"/>
        <v>0.99826969083822759</v>
      </c>
      <c r="D211">
        <f t="shared" si="31"/>
        <v>0.97693267696926978</v>
      </c>
      <c r="E211">
        <f t="shared" si="32"/>
        <v>0.99114216506211261</v>
      </c>
      <c r="F211">
        <f t="shared" si="33"/>
        <v>0.98624165120003893</v>
      </c>
      <c r="G211">
        <f t="shared" si="34"/>
        <v>0.99999999979940379</v>
      </c>
      <c r="H211">
        <f t="shared" si="35"/>
        <v>0.93866142396334173</v>
      </c>
    </row>
    <row r="212" spans="1:12" x14ac:dyDescent="0.3">
      <c r="A212">
        <f>History!F168+(57)*(History!G168-History!F168)/59</f>
        <v>69.9564406779661</v>
      </c>
      <c r="B212">
        <f>COUNTIF(History!I2:'History'!I152,"&lt;="&amp;A212)/History!B168</f>
        <v>0.9859154929577465</v>
      </c>
      <c r="C212">
        <f t="shared" si="30"/>
        <v>0.99864478719879446</v>
      </c>
      <c r="D212">
        <f t="shared" si="31"/>
        <v>0.97837989200559206</v>
      </c>
      <c r="E212">
        <f t="shared" si="32"/>
        <v>0.99225046617325863</v>
      </c>
      <c r="F212">
        <f t="shared" si="33"/>
        <v>0.9875381947210361</v>
      </c>
      <c r="G212">
        <f t="shared" si="34"/>
        <v>0.99999999990617339</v>
      </c>
      <c r="H212">
        <f t="shared" si="35"/>
        <v>0.9414254198796238</v>
      </c>
    </row>
    <row r="213" spans="1:12" x14ac:dyDescent="0.3">
      <c r="A213">
        <f>History!F168+(58)*(History!G168-History!F168)/59</f>
        <v>71.093220338983059</v>
      </c>
      <c r="B213">
        <f>COUNTIF(History!I2:'History'!I152,"&lt;="&amp;A213)/History!B168</f>
        <v>0.9859154929577465</v>
      </c>
      <c r="C213">
        <f t="shared" si="30"/>
        <v>0.99894414161214962</v>
      </c>
      <c r="D213">
        <f t="shared" si="31"/>
        <v>0.97972814416349829</v>
      </c>
      <c r="E213">
        <f t="shared" si="32"/>
        <v>0.99323048908976752</v>
      </c>
      <c r="F213">
        <f t="shared" si="33"/>
        <v>0.98871632343037752</v>
      </c>
      <c r="G213">
        <f t="shared" si="34"/>
        <v>0.99999999995637023</v>
      </c>
      <c r="H213">
        <f t="shared" si="35"/>
        <v>0.94406486654943067</v>
      </c>
    </row>
    <row r="214" spans="1:12" x14ac:dyDescent="0.3">
      <c r="A214">
        <f>History!F168+(59)*(History!G168-History!F168)/59</f>
        <v>72.23</v>
      </c>
      <c r="B214">
        <f>COUNTIF(History!I2:'History'!I152,"&lt;="&amp;A214)/History!B168</f>
        <v>1</v>
      </c>
      <c r="C214">
        <f t="shared" si="30"/>
        <v>0.99918170001209494</v>
      </c>
      <c r="D214">
        <f t="shared" si="31"/>
        <v>0.98098472950482374</v>
      </c>
      <c r="E214">
        <f t="shared" si="32"/>
        <v>0.9940955980367604</v>
      </c>
      <c r="F214">
        <f t="shared" si="33"/>
        <v>0.98978638948970321</v>
      </c>
      <c r="G214">
        <f t="shared" si="34"/>
        <v>0.99999999997982691</v>
      </c>
      <c r="H214">
        <f t="shared" si="35"/>
        <v>0.94658537632360074</v>
      </c>
    </row>
    <row r="216" spans="1:12" x14ac:dyDescent="0.3">
      <c r="A216" s="3" t="s">
        <v>65</v>
      </c>
    </row>
    <row r="217" spans="1:12" x14ac:dyDescent="0.3">
      <c r="A217" s="1" t="s">
        <v>5</v>
      </c>
      <c r="B217" s="1" t="s">
        <v>66</v>
      </c>
      <c r="C217" s="1" t="s">
        <v>67</v>
      </c>
      <c r="D217" s="1" t="s">
        <v>68</v>
      </c>
      <c r="E217" s="1" t="s">
        <v>69</v>
      </c>
      <c r="F217" s="1" t="s">
        <v>70</v>
      </c>
      <c r="G217" s="1" t="s">
        <v>71</v>
      </c>
      <c r="H217" s="1" t="s">
        <v>72</v>
      </c>
      <c r="I217" s="1" t="s">
        <v>73</v>
      </c>
      <c r="J217" s="1" t="s">
        <v>74</v>
      </c>
      <c r="K217" s="1" t="s">
        <v>75</v>
      </c>
      <c r="L217" s="1" t="s">
        <v>76</v>
      </c>
    </row>
    <row r="218" spans="1:12" x14ac:dyDescent="0.3">
      <c r="A218" t="s">
        <v>15</v>
      </c>
      <c r="B218">
        <v>0.27324999999999999</v>
      </c>
      <c r="C218">
        <v>0.17244999999999999</v>
      </c>
      <c r="D218">
        <v>0.23405000000000001</v>
      </c>
      <c r="E218">
        <v>0.18379999999999999</v>
      </c>
      <c r="F218">
        <v>0.34933999999999998</v>
      </c>
      <c r="G218">
        <v>2.5335399999999999</v>
      </c>
      <c r="H218" t="s">
        <v>56</v>
      </c>
      <c r="I218">
        <v>0.99350000000000005</v>
      </c>
      <c r="J218">
        <v>0.99999000000000005</v>
      </c>
      <c r="K218">
        <v>0.17899999999999999</v>
      </c>
      <c r="L218">
        <v>6.7000000000000004E-2</v>
      </c>
    </row>
    <row r="219" spans="1:12" x14ac:dyDescent="0.3">
      <c r="A219" t="s">
        <v>16</v>
      </c>
      <c r="B219">
        <v>9.8540000000000003E-2</v>
      </c>
      <c r="C219">
        <v>0.12392</v>
      </c>
      <c r="D219">
        <v>9.1539999999999996E-2</v>
      </c>
      <c r="E219">
        <v>0.10131</v>
      </c>
      <c r="F219">
        <v>0.43918000000000001</v>
      </c>
      <c r="G219">
        <v>1.9987999999999999</v>
      </c>
      <c r="H219" t="s">
        <v>57</v>
      </c>
      <c r="I219">
        <v>0.99839999999999995</v>
      </c>
      <c r="J219">
        <v>1</v>
      </c>
      <c r="K219">
        <v>0.16700000000000001</v>
      </c>
      <c r="L219">
        <v>0.14799999999999999</v>
      </c>
    </row>
    <row r="220" spans="1:12" x14ac:dyDescent="0.3">
      <c r="A220" t="s">
        <v>17</v>
      </c>
      <c r="B220">
        <v>5.738E-2</v>
      </c>
      <c r="H220" t="s">
        <v>55</v>
      </c>
      <c r="I220">
        <v>0.98870000000000002</v>
      </c>
      <c r="J220">
        <v>0.99999000000000005</v>
      </c>
      <c r="K220">
        <v>0.13600000000000001</v>
      </c>
      <c r="L220">
        <v>3.5000000000000003E-2</v>
      </c>
    </row>
    <row r="222" spans="1:12" x14ac:dyDescent="0.3">
      <c r="A222" s="2" t="s">
        <v>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9"/>
  <sheetViews>
    <sheetView workbookViewId="0"/>
  </sheetViews>
  <sheetFormatPr defaultRowHeight="14.4" x14ac:dyDescent="0.3"/>
  <cols>
    <col min="1" max="1" width="14" customWidth="1"/>
    <col min="2" max="2" width="10" customWidth="1"/>
    <col min="3" max="4" width="16" customWidth="1"/>
    <col min="5" max="5" width="14" customWidth="1"/>
    <col min="6" max="6" width="10" customWidth="1"/>
    <col min="7" max="8" width="16" customWidth="1"/>
    <col min="9" max="9" width="14" customWidth="1"/>
    <col min="10" max="10" width="10" customWidth="1"/>
    <col min="11" max="12" width="16" customWidth="1"/>
  </cols>
  <sheetData>
    <row r="1" spans="1:14" x14ac:dyDescent="0.3">
      <c r="A1" s="2" t="s">
        <v>78</v>
      </c>
    </row>
    <row r="3" spans="1:14" x14ac:dyDescent="0.3">
      <c r="A3" s="1" t="s">
        <v>79</v>
      </c>
      <c r="B3" s="1" t="s">
        <v>80</v>
      </c>
      <c r="C3" s="1" t="s">
        <v>81</v>
      </c>
      <c r="D3" s="1" t="s">
        <v>82</v>
      </c>
      <c r="F3" s="1" t="s">
        <v>83</v>
      </c>
      <c r="G3" s="1" t="s">
        <v>80</v>
      </c>
      <c r="H3" s="1" t="s">
        <v>81</v>
      </c>
      <c r="I3" s="1" t="s">
        <v>82</v>
      </c>
      <c r="K3" s="1" t="s">
        <v>84</v>
      </c>
      <c r="L3" s="1" t="s">
        <v>80</v>
      </c>
      <c r="M3" s="1" t="s">
        <v>81</v>
      </c>
      <c r="N3" s="1" t="s">
        <v>82</v>
      </c>
    </row>
    <row r="4" spans="1:14" x14ac:dyDescent="0.3">
      <c r="A4">
        <f t="shared" ref="A4:B23" ca="1" si="0">RAND()</f>
        <v>0.71629508463649838</v>
      </c>
      <c r="B4">
        <f t="shared" ca="1" si="0"/>
        <v>0.4133857286618926</v>
      </c>
      <c r="C4">
        <f t="shared" ref="C4:C67" ca="1" si="1">SQRT(-2*LN(MAX(A4,0.0000000001)))*COS(2*PI()*B4)</f>
        <v>-0.69888661488855996</v>
      </c>
      <c r="D4">
        <f ca="1">History!C166+History!D166*C4</f>
        <v>38.457896996837306</v>
      </c>
      <c r="F4">
        <f t="shared" ref="F4:G23" ca="1" si="2">RAND()</f>
        <v>0.87128781284113066</v>
      </c>
      <c r="G4">
        <f t="shared" ca="1" si="2"/>
        <v>0.88550459120408975</v>
      </c>
      <c r="H4">
        <f t="shared" ref="H4:H67" ca="1" si="3">SQRT(-2*LN(MAX(F4,0.0000000001)))*COS(2*PI()*G4)</f>
        <v>0.39486468389468471</v>
      </c>
      <c r="I4">
        <f ca="1">History!C167+History!D167*H4</f>
        <v>41.314272523059543</v>
      </c>
      <c r="K4">
        <f t="shared" ref="K4:L23" ca="1" si="4">RAND()</f>
        <v>0.78331669079271926</v>
      </c>
      <c r="L4">
        <f t="shared" ca="1" si="4"/>
        <v>0.53492118940357303</v>
      </c>
      <c r="M4">
        <f t="shared" ref="M4:M67" ca="1" si="5">SQRT(-2*LN(MAX(K4,0.0000000001)))*COS(2*PI()*L4)</f>
        <v>-0.68212632196186174</v>
      </c>
      <c r="N4">
        <f ca="1">History!C168+History!D168*M4</f>
        <v>14.350021002143404</v>
      </c>
    </row>
    <row r="5" spans="1:14" x14ac:dyDescent="0.3">
      <c r="A5">
        <f t="shared" ca="1" si="0"/>
        <v>0.36155431278324757</v>
      </c>
      <c r="B5">
        <f t="shared" ca="1" si="0"/>
        <v>0.64976212146120849</v>
      </c>
      <c r="C5">
        <f t="shared" ca="1" si="1"/>
        <v>-0.84015498472498962</v>
      </c>
      <c r="D5">
        <f ca="1">History!C166+History!D166*C5</f>
        <v>36.497066106545432</v>
      </c>
      <c r="F5">
        <f t="shared" ca="1" si="2"/>
        <v>0.40422904488862288</v>
      </c>
      <c r="G5">
        <f t="shared" ca="1" si="2"/>
        <v>8.1207085317001604E-2</v>
      </c>
      <c r="H5">
        <f t="shared" ca="1" si="3"/>
        <v>1.1745022148329596</v>
      </c>
      <c r="I5">
        <f ca="1">History!C167+History!D167*H5</f>
        <v>51.125641149314667</v>
      </c>
      <c r="K5">
        <f t="shared" ca="1" si="4"/>
        <v>0.74587422543509208</v>
      </c>
      <c r="L5">
        <f t="shared" ca="1" si="4"/>
        <v>0.22533163196311601</v>
      </c>
      <c r="M5">
        <f t="shared" ca="1" si="5"/>
        <v>0.11821585085461585</v>
      </c>
      <c r="N5">
        <f ca="1">History!C168+History!D168*M5</f>
        <v>26.440490473587719</v>
      </c>
    </row>
    <row r="6" spans="1:14" x14ac:dyDescent="0.3">
      <c r="A6">
        <f t="shared" ca="1" si="0"/>
        <v>0.5765664885946804</v>
      </c>
      <c r="B6">
        <f t="shared" ca="1" si="0"/>
        <v>0.5444451729732962</v>
      </c>
      <c r="C6">
        <f t="shared" ca="1" si="1"/>
        <v>-1.0087874012122484</v>
      </c>
      <c r="D6">
        <f ca="1">History!C166+History!D166*C6</f>
        <v>34.156417228557785</v>
      </c>
      <c r="F6">
        <f t="shared" ca="1" si="2"/>
        <v>0.47956576324631284</v>
      </c>
      <c r="G6">
        <f t="shared" ca="1" si="2"/>
        <v>0.17134068899235</v>
      </c>
      <c r="H6">
        <f t="shared" ca="1" si="3"/>
        <v>0.575075474361744</v>
      </c>
      <c r="I6">
        <f ca="1">History!C167+History!D167*H6</f>
        <v>43.582139865942921</v>
      </c>
      <c r="K6">
        <f t="shared" ca="1" si="4"/>
        <v>0.98073582700896345</v>
      </c>
      <c r="L6">
        <f t="shared" ca="1" si="4"/>
        <v>0.55850287397827425</v>
      </c>
      <c r="M6">
        <f t="shared" ca="1" si="5"/>
        <v>-0.18406559329635819</v>
      </c>
      <c r="N6">
        <f ca="1">History!C168+History!D168*M6</f>
        <v>21.87403790314508</v>
      </c>
    </row>
    <row r="7" spans="1:14" x14ac:dyDescent="0.3">
      <c r="A7">
        <f t="shared" ca="1" si="0"/>
        <v>0.21648068315122315</v>
      </c>
      <c r="B7">
        <f t="shared" ca="1" si="0"/>
        <v>0.54997229171481288</v>
      </c>
      <c r="C7">
        <f t="shared" ca="1" si="1"/>
        <v>-1.6639015979751777</v>
      </c>
      <c r="D7">
        <f ca="1">History!C166+History!D166*C7</f>
        <v>25.063311990854071</v>
      </c>
      <c r="F7">
        <f t="shared" ca="1" si="2"/>
        <v>0.53146041744924066</v>
      </c>
      <c r="G7">
        <f t="shared" ca="1" si="2"/>
        <v>0.22950268692218234</v>
      </c>
      <c r="H7">
        <f t="shared" ca="1" si="3"/>
        <v>0.14440844346114992</v>
      </c>
      <c r="I7">
        <f ca="1">History!C167+History!D167*H7</f>
        <v>38.162399502423824</v>
      </c>
      <c r="K7">
        <f t="shared" ca="1" si="4"/>
        <v>0.68530949605483238</v>
      </c>
      <c r="L7">
        <f t="shared" ca="1" si="4"/>
        <v>0.20439268221842588</v>
      </c>
      <c r="M7">
        <f t="shared" ca="1" si="5"/>
        <v>0.24572477313763288</v>
      </c>
      <c r="N7">
        <f ca="1">History!C168+History!D168*M7</f>
        <v>28.366720009605295</v>
      </c>
    </row>
    <row r="8" spans="1:14" x14ac:dyDescent="0.3">
      <c r="A8">
        <f t="shared" ca="1" si="0"/>
        <v>0.40861396032891395</v>
      </c>
      <c r="B8">
        <f t="shared" ca="1" si="0"/>
        <v>0.6821900749084765</v>
      </c>
      <c r="C8">
        <f t="shared" ca="1" si="1"/>
        <v>-0.55293734189169363</v>
      </c>
      <c r="D8">
        <f ca="1">History!C166+History!D166*C8</f>
        <v>40.483699681750139</v>
      </c>
      <c r="F8">
        <f t="shared" ca="1" si="2"/>
        <v>0.42269373086775863</v>
      </c>
      <c r="G8">
        <f t="shared" ca="1" si="2"/>
        <v>0.32448389186000026</v>
      </c>
      <c r="H8">
        <f t="shared" ca="1" si="3"/>
        <v>-0.59199125542090647</v>
      </c>
      <c r="I8">
        <f ca="1">History!C167+History!D167*H8</f>
        <v>28.895158489411138</v>
      </c>
      <c r="K8">
        <f t="shared" ca="1" si="4"/>
        <v>0.30889349440546354</v>
      </c>
      <c r="L8">
        <f t="shared" ca="1" si="4"/>
        <v>0.68112215479908311</v>
      </c>
      <c r="M8">
        <f t="shared" ca="1" si="5"/>
        <v>-0.64284529543113222</v>
      </c>
      <c r="N8">
        <f ca="1">History!C168+History!D168*M8</f>
        <v>14.943424758945911</v>
      </c>
    </row>
    <row r="9" spans="1:14" x14ac:dyDescent="0.3">
      <c r="A9">
        <f t="shared" ca="1" si="0"/>
        <v>0.85727443674793646</v>
      </c>
      <c r="B9">
        <f t="shared" ca="1" si="0"/>
        <v>0.3943245825351509</v>
      </c>
      <c r="C9">
        <f t="shared" ca="1" si="1"/>
        <v>-0.43706677419415935</v>
      </c>
      <c r="D9">
        <f ca="1">History!C166+History!D166*C9</f>
        <v>42.092004418897261</v>
      </c>
      <c r="F9">
        <f t="shared" ca="1" si="2"/>
        <v>0.56892200740938581</v>
      </c>
      <c r="G9">
        <f t="shared" ca="1" si="2"/>
        <v>0.43347485754325454</v>
      </c>
      <c r="H9">
        <f t="shared" ca="1" si="3"/>
        <v>-0.97064637712962964</v>
      </c>
      <c r="I9">
        <f ca="1">History!C167+History!D167*H9</f>
        <v>24.129963339258836</v>
      </c>
      <c r="K9">
        <f t="shared" ca="1" si="4"/>
        <v>0.30707071295027677</v>
      </c>
      <c r="L9">
        <f t="shared" ca="1" si="4"/>
        <v>0.48197723861035591</v>
      </c>
      <c r="M9">
        <f t="shared" ca="1" si="5"/>
        <v>-1.5268277961945038</v>
      </c>
      <c r="N9">
        <f ca="1">History!C168+History!D168*M9</f>
        <v>1.5894321770489412</v>
      </c>
    </row>
    <row r="10" spans="1:14" x14ac:dyDescent="0.3">
      <c r="A10">
        <f t="shared" ca="1" si="0"/>
        <v>0.3927782490031847</v>
      </c>
      <c r="B10">
        <f t="shared" ca="1" si="0"/>
        <v>0.76401886017086329</v>
      </c>
      <c r="C10">
        <f t="shared" ca="1" si="1"/>
        <v>0.12026460550691528</v>
      </c>
      <c r="D10">
        <f ca="1">History!C166+History!D166*C10</f>
        <v>49.827866216638803</v>
      </c>
      <c r="F10">
        <f t="shared" ca="1" si="2"/>
        <v>9.8973164246722867E-3</v>
      </c>
      <c r="G10">
        <f t="shared" ca="1" si="2"/>
        <v>0.45178600815886294</v>
      </c>
      <c r="H10">
        <f t="shared" ca="1" si="3"/>
        <v>-2.8999043139172929</v>
      </c>
      <c r="I10">
        <f ca="1">History!C167+History!D167*H10</f>
        <v>-0.14883294979613737</v>
      </c>
      <c r="K10">
        <f t="shared" ca="1" si="4"/>
        <v>0.5065157001126912</v>
      </c>
      <c r="L10">
        <f t="shared" ca="1" si="4"/>
        <v>0.65878910716288563</v>
      </c>
      <c r="M10">
        <f t="shared" ca="1" si="5"/>
        <v>-0.63244231684152252</v>
      </c>
      <c r="N10">
        <f ca="1">History!C168+History!D168*M10</f>
        <v>15.100578660516716</v>
      </c>
    </row>
    <row r="11" spans="1:14" x14ac:dyDescent="0.3">
      <c r="A11">
        <f t="shared" ca="1" si="0"/>
        <v>0.34327680675936734</v>
      </c>
      <c r="B11">
        <f t="shared" ca="1" si="0"/>
        <v>0.46179700403482038</v>
      </c>
      <c r="C11">
        <f t="shared" ca="1" si="1"/>
        <v>-1.4204130222579996</v>
      </c>
      <c r="D11">
        <f ca="1">History!C166+History!D166*C11</f>
        <v>28.442978091993549</v>
      </c>
      <c r="F11">
        <f t="shared" ca="1" si="2"/>
        <v>0.86374961171262321</v>
      </c>
      <c r="G11">
        <f t="shared" ca="1" si="2"/>
        <v>0.23374213875850303</v>
      </c>
      <c r="H11">
        <f t="shared" ca="1" si="3"/>
        <v>5.5192560892377625E-2</v>
      </c>
      <c r="I11">
        <f ca="1">History!C167+History!D167*H11</f>
        <v>37.039659926065212</v>
      </c>
      <c r="K11">
        <f t="shared" ca="1" si="4"/>
        <v>5.5660633750330812E-2</v>
      </c>
      <c r="L11">
        <f t="shared" ca="1" si="4"/>
        <v>0.38064439976410958</v>
      </c>
      <c r="M11">
        <f t="shared" ca="1" si="5"/>
        <v>-1.7587465215625651</v>
      </c>
      <c r="N11">
        <f ca="1">History!C168+History!D168*M11</f>
        <v>-1.9140771520312256</v>
      </c>
    </row>
    <row r="12" spans="1:14" x14ac:dyDescent="0.3">
      <c r="A12">
        <f t="shared" ca="1" si="0"/>
        <v>0.11095416568830196</v>
      </c>
      <c r="B12">
        <f t="shared" ca="1" si="0"/>
        <v>0.44672762475016869</v>
      </c>
      <c r="C12">
        <f t="shared" ca="1" si="1"/>
        <v>-1.9805913261262651</v>
      </c>
      <c r="D12">
        <f ca="1">History!C166+History!D166*C12</f>
        <v>20.667600464517371</v>
      </c>
      <c r="F12">
        <f t="shared" ca="1" si="2"/>
        <v>0.13970636664125902</v>
      </c>
      <c r="G12">
        <f t="shared" ca="1" si="2"/>
        <v>0.60612060718945215</v>
      </c>
      <c r="H12">
        <f t="shared" ca="1" si="3"/>
        <v>-1.5591003127642091</v>
      </c>
      <c r="I12">
        <f ca="1">History!C167+History!D167*H12</f>
        <v>16.724549601501558</v>
      </c>
      <c r="K12">
        <f t="shared" ca="1" si="4"/>
        <v>0.48030736876152147</v>
      </c>
      <c r="L12">
        <f t="shared" ca="1" si="4"/>
        <v>0.44230605951602653</v>
      </c>
      <c r="M12">
        <f t="shared" ca="1" si="5"/>
        <v>-1.1323531738264629</v>
      </c>
      <c r="N12">
        <f ca="1">History!C168+History!D168*M12</f>
        <v>7.5486125638782688</v>
      </c>
    </row>
    <row r="13" spans="1:14" x14ac:dyDescent="0.3">
      <c r="A13">
        <f t="shared" ca="1" si="0"/>
        <v>0.4828561042845706</v>
      </c>
      <c r="B13">
        <f t="shared" ca="1" si="0"/>
        <v>0.42975743970626179</v>
      </c>
      <c r="C13">
        <f t="shared" ca="1" si="1"/>
        <v>-1.0910511244961123</v>
      </c>
      <c r="D13">
        <f ca="1">History!C166+History!D166*C13</f>
        <v>33.014581657352466</v>
      </c>
      <c r="F13">
        <f t="shared" ca="1" si="2"/>
        <v>0.88775888707947548</v>
      </c>
      <c r="G13">
        <f t="shared" ca="1" si="2"/>
        <v>0.75665959614547085</v>
      </c>
      <c r="H13">
        <f t="shared" ca="1" si="3"/>
        <v>2.0412209400431779E-2</v>
      </c>
      <c r="I13">
        <f ca="1">History!C167+History!D167*H13</f>
        <v>36.601965695224983</v>
      </c>
      <c r="K13">
        <f t="shared" ca="1" si="4"/>
        <v>0.75623458861681736</v>
      </c>
      <c r="L13">
        <f t="shared" ca="1" si="4"/>
        <v>0.39335119992243839</v>
      </c>
      <c r="M13">
        <f t="shared" ca="1" si="5"/>
        <v>-0.58588973958497437</v>
      </c>
      <c r="N13">
        <f ca="1">History!C168+History!D168*M13</f>
        <v>15.803831010891624</v>
      </c>
    </row>
    <row r="14" spans="1:14" x14ac:dyDescent="0.3">
      <c r="A14">
        <f t="shared" ca="1" si="0"/>
        <v>0.86792494645477158</v>
      </c>
      <c r="B14">
        <f t="shared" ca="1" si="0"/>
        <v>0.78006826202329049</v>
      </c>
      <c r="C14">
        <f t="shared" ca="1" si="1"/>
        <v>9.9959701207519541E-2</v>
      </c>
      <c r="D14">
        <f ca="1">History!C166+History!D166*C14</f>
        <v>49.546030419844548</v>
      </c>
      <c r="F14">
        <f t="shared" ca="1" si="2"/>
        <v>0.18544199687199148</v>
      </c>
      <c r="G14">
        <f t="shared" ca="1" si="2"/>
        <v>0.50313177316435409</v>
      </c>
      <c r="H14">
        <f t="shared" ca="1" si="3"/>
        <v>-1.8354077316985467</v>
      </c>
      <c r="I14">
        <f ca="1">History!C167+History!D167*H14</f>
        <v>13.247351757945562</v>
      </c>
      <c r="K14">
        <f t="shared" ca="1" si="4"/>
        <v>0.37442378264384923</v>
      </c>
      <c r="L14">
        <f t="shared" ca="1" si="4"/>
        <v>0.17588003401809926</v>
      </c>
      <c r="M14">
        <f t="shared" ca="1" si="5"/>
        <v>0.62943834694294787</v>
      </c>
      <c r="N14">
        <f ca="1">History!C168+History!D168*M14</f>
        <v>34.163337265879463</v>
      </c>
    </row>
    <row r="15" spans="1:14" x14ac:dyDescent="0.3">
      <c r="A15">
        <f t="shared" ca="1" si="0"/>
        <v>0.6559189364107918</v>
      </c>
      <c r="B15">
        <f t="shared" ca="1" si="0"/>
        <v>0.47294473082608435</v>
      </c>
      <c r="C15">
        <f t="shared" ca="1" si="1"/>
        <v>-0.90515006571738421</v>
      </c>
      <c r="D15">
        <f ca="1">History!C166+History!D166*C15</f>
        <v>35.594922458434574</v>
      </c>
      <c r="F15">
        <f t="shared" ca="1" si="2"/>
        <v>0.54960857355063164</v>
      </c>
      <c r="G15">
        <f t="shared" ca="1" si="2"/>
        <v>6.9650344035930623E-2</v>
      </c>
      <c r="H15">
        <f t="shared" ca="1" si="3"/>
        <v>0.99101015472229093</v>
      </c>
      <c r="I15">
        <f ca="1">History!C167+History!D167*H15</f>
        <v>48.816480583929746</v>
      </c>
      <c r="K15">
        <f t="shared" ca="1" si="4"/>
        <v>0.49318189520599398</v>
      </c>
      <c r="L15">
        <f t="shared" ca="1" si="4"/>
        <v>0.89126512848246298</v>
      </c>
      <c r="M15">
        <f t="shared" ca="1" si="5"/>
        <v>0.92214669440651187</v>
      </c>
      <c r="N15">
        <f ca="1">History!C168+History!D168*M15</f>
        <v>38.585172649851714</v>
      </c>
    </row>
    <row r="16" spans="1:14" x14ac:dyDescent="0.3">
      <c r="A16">
        <f t="shared" ca="1" si="0"/>
        <v>0.39409585289393223</v>
      </c>
      <c r="B16">
        <f t="shared" ca="1" si="0"/>
        <v>1.7529283638162751E-2</v>
      </c>
      <c r="C16">
        <f t="shared" ca="1" si="1"/>
        <v>1.3564004021310128</v>
      </c>
      <c r="D16">
        <f ca="1">History!C166+History!D166*C16</f>
        <v>66.985657854091656</v>
      </c>
      <c r="F16">
        <f t="shared" ca="1" si="2"/>
        <v>0.27105011851966232</v>
      </c>
      <c r="G16">
        <f t="shared" ca="1" si="2"/>
        <v>0.34713251486520624</v>
      </c>
      <c r="H16">
        <f t="shared" ca="1" si="3"/>
        <v>-0.92605519195918728</v>
      </c>
      <c r="I16">
        <f ca="1">History!C167+History!D167*H16</f>
        <v>24.691122259689834</v>
      </c>
      <c r="K16">
        <f t="shared" ca="1" si="4"/>
        <v>0.24401720224508139</v>
      </c>
      <c r="L16">
        <f t="shared" ca="1" si="4"/>
        <v>0.27736939636885627</v>
      </c>
      <c r="M16">
        <f t="shared" ca="1" si="5"/>
        <v>-0.28741307805625338</v>
      </c>
      <c r="N16">
        <f ca="1">History!C168+History!D168*M16</f>
        <v>20.312806155175462</v>
      </c>
    </row>
    <row r="17" spans="1:14" x14ac:dyDescent="0.3">
      <c r="A17">
        <f t="shared" ca="1" si="0"/>
        <v>0.71459553828785816</v>
      </c>
      <c r="B17">
        <f t="shared" ca="1" si="0"/>
        <v>0.41036807663243913</v>
      </c>
      <c r="C17">
        <f t="shared" ca="1" si="1"/>
        <v>-0.69319671758429324</v>
      </c>
      <c r="D17">
        <f ca="1">History!C166+History!D166*C17</f>
        <v>38.536873815283741</v>
      </c>
      <c r="F17">
        <f t="shared" ca="1" si="2"/>
        <v>0.42557071721888418</v>
      </c>
      <c r="G17">
        <f t="shared" ca="1" si="2"/>
        <v>6.118838123031789E-2</v>
      </c>
      <c r="H17">
        <f t="shared" ca="1" si="3"/>
        <v>1.2117330409469977</v>
      </c>
      <c r="I17">
        <f ca="1">History!C167+History!D167*H17</f>
        <v>51.594173441269909</v>
      </c>
      <c r="K17">
        <f t="shared" ca="1" si="4"/>
        <v>0.47023604842155919</v>
      </c>
      <c r="L17">
        <f t="shared" ca="1" si="4"/>
        <v>0.87177660855789196</v>
      </c>
      <c r="M17">
        <f t="shared" ca="1" si="5"/>
        <v>0.85086190421644881</v>
      </c>
      <c r="N17">
        <f ca="1">History!C168+History!D168*M17</f>
        <v>37.5083000210631</v>
      </c>
    </row>
    <row r="18" spans="1:14" x14ac:dyDescent="0.3">
      <c r="A18">
        <f t="shared" ca="1" si="0"/>
        <v>1.1396682586933604E-2</v>
      </c>
      <c r="B18">
        <f t="shared" ca="1" si="0"/>
        <v>7.8973283497129398E-2</v>
      </c>
      <c r="C18">
        <f t="shared" ca="1" si="1"/>
        <v>2.6306835311643719</v>
      </c>
      <c r="D18">
        <f ca="1">History!C166+History!D166*C18</f>
        <v>84.672941463858791</v>
      </c>
      <c r="F18">
        <f t="shared" ca="1" si="2"/>
        <v>5.8614209771491455E-2</v>
      </c>
      <c r="G18">
        <f t="shared" ca="1" si="2"/>
        <v>0.6086186177714894</v>
      </c>
      <c r="H18">
        <f t="shared" ca="1" si="3"/>
        <v>-1.8484117792217885</v>
      </c>
      <c r="I18">
        <f ca="1">History!C167+History!D167*H18</f>
        <v>13.083701986326286</v>
      </c>
      <c r="K18">
        <f t="shared" ca="1" si="4"/>
        <v>0.90248052712766935</v>
      </c>
      <c r="L18">
        <f t="shared" ca="1" si="4"/>
        <v>0.88972496163511905</v>
      </c>
      <c r="M18">
        <f t="shared" ca="1" si="5"/>
        <v>0.34854920483100432</v>
      </c>
      <c r="N18">
        <f ca="1">History!C168+History!D168*M18</f>
        <v>29.920050190785673</v>
      </c>
    </row>
    <row r="19" spans="1:14" x14ac:dyDescent="0.3">
      <c r="A19">
        <f t="shared" ca="1" si="0"/>
        <v>0.99024043599202849</v>
      </c>
      <c r="B19">
        <f t="shared" ca="1" si="0"/>
        <v>0.83963239340997464</v>
      </c>
      <c r="C19">
        <f t="shared" ca="1" si="1"/>
        <v>7.4771124145454337E-2</v>
      </c>
      <c r="D19">
        <f ca="1">History!C166+History!D166*C19</f>
        <v>49.196408349150431</v>
      </c>
      <c r="F19">
        <f t="shared" ca="1" si="2"/>
        <v>0.35721358706403816</v>
      </c>
      <c r="G19">
        <f t="shared" ca="1" si="2"/>
        <v>0.56282396591399919</v>
      </c>
      <c r="H19">
        <f t="shared" ca="1" si="3"/>
        <v>-1.3245236263022815</v>
      </c>
      <c r="I19">
        <f ca="1">History!C167+History!D167*H19</f>
        <v>19.676585965417516</v>
      </c>
      <c r="K19">
        <f t="shared" ca="1" si="4"/>
        <v>0.30356187998503181</v>
      </c>
      <c r="L19">
        <f t="shared" ca="1" si="4"/>
        <v>0.89757827202436158</v>
      </c>
      <c r="M19">
        <f t="shared" ca="1" si="5"/>
        <v>1.2352734370094787</v>
      </c>
      <c r="N19">
        <f ca="1">History!C168+History!D168*M19</f>
        <v>43.31546108237454</v>
      </c>
    </row>
    <row r="20" spans="1:14" x14ac:dyDescent="0.3">
      <c r="A20">
        <f t="shared" ca="1" si="0"/>
        <v>0.41096241469354844</v>
      </c>
      <c r="B20">
        <f t="shared" ca="1" si="0"/>
        <v>0.66551248280924424</v>
      </c>
      <c r="C20">
        <f t="shared" ca="1" si="1"/>
        <v>-0.67516133014352364</v>
      </c>
      <c r="D20">
        <f ca="1">History!C166+History!D166*C20</f>
        <v>38.787208301716831</v>
      </c>
      <c r="F20">
        <f t="shared" ca="1" si="2"/>
        <v>0.96683399714714735</v>
      </c>
      <c r="G20">
        <f t="shared" ca="1" si="2"/>
        <v>0.67875818163689938</v>
      </c>
      <c r="H20">
        <f t="shared" ca="1" si="3"/>
        <v>-0.11241567579505451</v>
      </c>
      <c r="I20">
        <f ca="1">History!C167+History!D167*H20</f>
        <v>34.930389746424247</v>
      </c>
      <c r="K20">
        <f t="shared" ca="1" si="4"/>
        <v>0.30820814079510706</v>
      </c>
      <c r="L20">
        <f t="shared" ca="1" si="4"/>
        <v>0.7244146208561727</v>
      </c>
      <c r="M20">
        <f t="shared" ca="1" si="5"/>
        <v>-0.24558342911407369</v>
      </c>
      <c r="N20">
        <f ca="1">History!C168+History!D168*M20</f>
        <v>20.944710996272253</v>
      </c>
    </row>
    <row r="21" spans="1:14" x14ac:dyDescent="0.3">
      <c r="A21">
        <f t="shared" ca="1" si="0"/>
        <v>0.12011561035403628</v>
      </c>
      <c r="B21">
        <f t="shared" ca="1" si="0"/>
        <v>0.76773289061350825</v>
      </c>
      <c r="C21">
        <f t="shared" ca="1" si="1"/>
        <v>0.22891367508744898</v>
      </c>
      <c r="D21">
        <f ca="1">History!C166+History!D166*C21</f>
        <v>51.335935235072704</v>
      </c>
      <c r="F21">
        <f t="shared" ca="1" si="2"/>
        <v>0.36449038638074094</v>
      </c>
      <c r="G21">
        <f t="shared" ca="1" si="2"/>
        <v>0.81080684134537762</v>
      </c>
      <c r="H21">
        <f t="shared" ca="1" si="3"/>
        <v>0.52970029004769137</v>
      </c>
      <c r="I21">
        <f ca="1">History!C167+History!D167*H21</f>
        <v>43.011114688058449</v>
      </c>
      <c r="K21">
        <f t="shared" ca="1" si="4"/>
        <v>0.78599482936239129</v>
      </c>
      <c r="L21">
        <f t="shared" ca="1" si="4"/>
        <v>0.43314662787678671</v>
      </c>
      <c r="M21">
        <f t="shared" ca="1" si="5"/>
        <v>-0.63365195466124946</v>
      </c>
      <c r="N21">
        <f ca="1">History!C168+History!D168*M21</f>
        <v>15.082305114991248</v>
      </c>
    </row>
    <row r="22" spans="1:14" x14ac:dyDescent="0.3">
      <c r="A22">
        <f t="shared" ca="1" si="0"/>
        <v>0.63018033448004862</v>
      </c>
      <c r="B22">
        <f t="shared" ca="1" si="0"/>
        <v>0.941597134234195</v>
      </c>
      <c r="C22">
        <f t="shared" ca="1" si="1"/>
        <v>0.89700932262241895</v>
      </c>
      <c r="D22">
        <f ca="1">History!C166+History!D166*C22</f>
        <v>60.609225391057095</v>
      </c>
      <c r="F22">
        <f t="shared" ca="1" si="2"/>
        <v>0.63016348226847507</v>
      </c>
      <c r="G22">
        <f t="shared" ca="1" si="2"/>
        <v>7.2745120530468554E-3</v>
      </c>
      <c r="H22">
        <f t="shared" ca="1" si="3"/>
        <v>0.96001245269922586</v>
      </c>
      <c r="I22">
        <f ca="1">History!C167+History!D167*H22</f>
        <v>48.426389202940051</v>
      </c>
      <c r="K22">
        <f t="shared" ca="1" si="4"/>
        <v>0.61010718077419113</v>
      </c>
      <c r="L22">
        <f t="shared" ca="1" si="4"/>
        <v>0.8806352501876139</v>
      </c>
      <c r="M22">
        <f t="shared" ca="1" si="5"/>
        <v>0.72738048448724935</v>
      </c>
      <c r="N22">
        <f ca="1">History!C168+History!D168*M22</f>
        <v>35.642912457800421</v>
      </c>
    </row>
    <row r="23" spans="1:14" x14ac:dyDescent="0.3">
      <c r="A23">
        <f t="shared" ca="1" si="0"/>
        <v>0.70179722982262427</v>
      </c>
      <c r="B23">
        <f t="shared" ca="1" si="0"/>
        <v>3.9326379665781674E-2</v>
      </c>
      <c r="C23">
        <f t="shared" ca="1" si="1"/>
        <v>0.81599836310441942</v>
      </c>
      <c r="D23">
        <f ca="1">History!C166+History!D166*C23</f>
        <v>59.484778410752838</v>
      </c>
      <c r="F23">
        <f t="shared" ca="1" si="2"/>
        <v>0.45741177944790545</v>
      </c>
      <c r="G23">
        <f t="shared" ca="1" si="2"/>
        <v>7.6121657902747053E-2</v>
      </c>
      <c r="H23">
        <f t="shared" ca="1" si="3"/>
        <v>1.110385209557518</v>
      </c>
      <c r="I23">
        <f ca="1">History!C167+History!D167*H23</f>
        <v>50.318759041918142</v>
      </c>
      <c r="K23">
        <f t="shared" ca="1" si="4"/>
        <v>0.18705020922194138</v>
      </c>
      <c r="L23">
        <f t="shared" ca="1" si="4"/>
        <v>0.50296297797485789</v>
      </c>
      <c r="M23">
        <f t="shared" ca="1" si="5"/>
        <v>-1.8307360542212812</v>
      </c>
      <c r="N23">
        <f ca="1">History!C168+History!D168*M23</f>
        <v>-3.0015960613631911</v>
      </c>
    </row>
    <row r="24" spans="1:14" x14ac:dyDescent="0.3">
      <c r="A24">
        <f t="shared" ref="A24:B43" ca="1" si="6">RAND()</f>
        <v>0.75193011075161686</v>
      </c>
      <c r="B24">
        <f t="shared" ca="1" si="6"/>
        <v>8.6840751361493274E-2</v>
      </c>
      <c r="C24">
        <f t="shared" ca="1" si="1"/>
        <v>0.64548435698897866</v>
      </c>
      <c r="D24">
        <f ca="1">History!C166+History!D166*C24</f>
        <v>57.118012723531365</v>
      </c>
      <c r="F24">
        <f t="shared" ref="F24:G43" ca="1" si="7">RAND()</f>
        <v>0.54217088991054008</v>
      </c>
      <c r="G24">
        <f t="shared" ca="1" si="7"/>
        <v>0.58594214395567457</v>
      </c>
      <c r="H24">
        <f t="shared" ca="1" si="3"/>
        <v>-0.9490623615845204</v>
      </c>
      <c r="I24">
        <f ca="1">History!C167+History!D167*H24</f>
        <v>24.401587939851151</v>
      </c>
      <c r="K24">
        <f t="shared" ref="K24:L43" ca="1" si="8">RAND()</f>
        <v>0.10704914392168607</v>
      </c>
      <c r="L24">
        <f t="shared" ca="1" si="8"/>
        <v>0.51032542649495283</v>
      </c>
      <c r="M24">
        <f t="shared" ca="1" si="5"/>
        <v>-2.1095381697419606</v>
      </c>
      <c r="N24">
        <f ca="1">History!C168+History!D168*M24</f>
        <v>-7.2133552073476395</v>
      </c>
    </row>
    <row r="25" spans="1:14" x14ac:dyDescent="0.3">
      <c r="A25">
        <f t="shared" ca="1" si="6"/>
        <v>0.81528053815224688</v>
      </c>
      <c r="B25">
        <f t="shared" ca="1" si="6"/>
        <v>0.57119077204033553</v>
      </c>
      <c r="C25">
        <f t="shared" ca="1" si="1"/>
        <v>-0.5762209045080301</v>
      </c>
      <c r="D25">
        <f ca="1">History!C166+History!D166*C25</f>
        <v>40.160519561054898</v>
      </c>
      <c r="F25">
        <f t="shared" ca="1" si="7"/>
        <v>0.40479206420723146</v>
      </c>
      <c r="G25">
        <f t="shared" ca="1" si="7"/>
        <v>0.39660844116774652</v>
      </c>
      <c r="H25">
        <f t="shared" ca="1" si="3"/>
        <v>-1.0709577665218428</v>
      </c>
      <c r="I25">
        <f ca="1">History!C167+History!D167*H25</f>
        <v>22.867592070966545</v>
      </c>
      <c r="K25">
        <f t="shared" ca="1" si="8"/>
        <v>0.59162389475776389</v>
      </c>
      <c r="L25">
        <f t="shared" ca="1" si="8"/>
        <v>0.36664592758270975</v>
      </c>
      <c r="M25">
        <f t="shared" ca="1" si="5"/>
        <v>-0.68547996536492761</v>
      </c>
      <c r="N25">
        <f ca="1">History!C168+History!D168*M25</f>
        <v>14.299358767214324</v>
      </c>
    </row>
    <row r="26" spans="1:14" x14ac:dyDescent="0.3">
      <c r="A26">
        <f t="shared" ca="1" si="6"/>
        <v>0.84349864092139371</v>
      </c>
      <c r="B26">
        <f t="shared" ca="1" si="6"/>
        <v>0.92403491851457342</v>
      </c>
      <c r="C26">
        <f t="shared" ca="1" si="1"/>
        <v>0.51822686098299608</v>
      </c>
      <c r="D26">
        <f ca="1">History!C166+History!D166*C26</f>
        <v>55.351655332427818</v>
      </c>
      <c r="F26">
        <f t="shared" ca="1" si="7"/>
        <v>0.23496057829069528</v>
      </c>
      <c r="G26">
        <f t="shared" ca="1" si="7"/>
        <v>0.82011260953227805</v>
      </c>
      <c r="H26">
        <f t="shared" ca="1" si="3"/>
        <v>0.72574965323822982</v>
      </c>
      <c r="I26">
        <f ca="1">History!C167+History!D167*H26</f>
        <v>45.478302958087014</v>
      </c>
      <c r="K26">
        <f t="shared" ca="1" si="8"/>
        <v>0.17387283037458245</v>
      </c>
      <c r="L26">
        <f t="shared" ca="1" si="8"/>
        <v>0.12523199628698156</v>
      </c>
      <c r="M26">
        <f t="shared" ca="1" si="5"/>
        <v>1.320731201957525</v>
      </c>
      <c r="N26">
        <f ca="1">History!C168+History!D168*M26</f>
        <v>44.606439532961758</v>
      </c>
    </row>
    <row r="27" spans="1:14" x14ac:dyDescent="0.3">
      <c r="A27">
        <f t="shared" ca="1" si="6"/>
        <v>0.62165757476656813</v>
      </c>
      <c r="B27">
        <f t="shared" ca="1" si="6"/>
        <v>0.51215175276152436</v>
      </c>
      <c r="C27">
        <f t="shared" ca="1" si="1"/>
        <v>-0.9722140259568206</v>
      </c>
      <c r="D27">
        <f ca="1">History!C166+History!D166*C27</f>
        <v>34.664062386820142</v>
      </c>
      <c r="F27">
        <f t="shared" ca="1" si="7"/>
        <v>0.8531246439819361</v>
      </c>
      <c r="G27">
        <f t="shared" ca="1" si="7"/>
        <v>0.74954741786322188</v>
      </c>
      <c r="H27">
        <f t="shared" ca="1" si="3"/>
        <v>-1.6028200877374254E-3</v>
      </c>
      <c r="I27">
        <f ca="1">History!C167+History!D167*H27</f>
        <v>36.324916988544125</v>
      </c>
      <c r="K27">
        <f t="shared" ca="1" si="8"/>
        <v>7.8971205445335979E-2</v>
      </c>
      <c r="L27">
        <f t="shared" ca="1" si="8"/>
        <v>0.30172493896231223</v>
      </c>
      <c r="M27">
        <f t="shared" ca="1" si="5"/>
        <v>-0.71949168570435151</v>
      </c>
      <c r="N27">
        <f ca="1">History!C168+History!D168*M27</f>
        <v>13.785556445654793</v>
      </c>
    </row>
    <row r="28" spans="1:14" x14ac:dyDescent="0.3">
      <c r="A28">
        <f t="shared" ca="1" si="6"/>
        <v>0.67256199537254124</v>
      </c>
      <c r="B28">
        <f t="shared" ca="1" si="6"/>
        <v>0.27200479864939453</v>
      </c>
      <c r="C28">
        <f t="shared" ca="1" si="1"/>
        <v>-0.12275451403282867</v>
      </c>
      <c r="D28">
        <f ca="1">History!C166+History!D166*C28</f>
        <v>46.454716253368098</v>
      </c>
      <c r="F28">
        <f t="shared" ca="1" si="7"/>
        <v>0.75411525579886296</v>
      </c>
      <c r="G28">
        <f t="shared" ca="1" si="7"/>
        <v>0.70565797759597759</v>
      </c>
      <c r="H28">
        <f t="shared" ca="1" si="3"/>
        <v>-0.20661576602282661</v>
      </c>
      <c r="I28">
        <f ca="1">History!C167+History!D167*H28</f>
        <v>33.744926280165927</v>
      </c>
      <c r="K28">
        <f t="shared" ca="1" si="8"/>
        <v>0.62676325006020517</v>
      </c>
      <c r="L28">
        <f t="shared" ca="1" si="8"/>
        <v>0.65044767215701138</v>
      </c>
      <c r="M28">
        <f t="shared" ca="1" si="5"/>
        <v>-0.56596871350913647</v>
      </c>
      <c r="N28">
        <f ca="1">History!C168+History!D168*M28</f>
        <v>16.104770491266841</v>
      </c>
    </row>
    <row r="29" spans="1:14" x14ac:dyDescent="0.3">
      <c r="A29">
        <f t="shared" ca="1" si="6"/>
        <v>0.39621095264260775</v>
      </c>
      <c r="B29">
        <f t="shared" ca="1" si="6"/>
        <v>0.82272264614403934</v>
      </c>
      <c r="C29">
        <f t="shared" ca="1" si="1"/>
        <v>0.60035229570671456</v>
      </c>
      <c r="D29">
        <f ca="1">History!C166+History!D166*C29</f>
        <v>56.49157143304803</v>
      </c>
      <c r="F29">
        <f t="shared" ca="1" si="7"/>
        <v>0.97935249156891935</v>
      </c>
      <c r="G29">
        <f t="shared" ca="1" si="7"/>
        <v>0.45580613948413962</v>
      </c>
      <c r="H29">
        <f t="shared" ca="1" si="3"/>
        <v>-0.19644783783220407</v>
      </c>
      <c r="I29">
        <f ca="1">History!C167+History!D167*H29</f>
        <v>33.872884834859192</v>
      </c>
      <c r="K29">
        <f t="shared" ca="1" si="8"/>
        <v>0.46276583845863528</v>
      </c>
      <c r="L29">
        <f t="shared" ca="1" si="8"/>
        <v>0.10810009511880525</v>
      </c>
      <c r="M29">
        <f t="shared" ca="1" si="5"/>
        <v>0.96589104421946581</v>
      </c>
      <c r="N29">
        <f ca="1">History!C168+History!D168*M29</f>
        <v>39.246002159935493</v>
      </c>
    </row>
    <row r="30" spans="1:14" x14ac:dyDescent="0.3">
      <c r="A30">
        <f t="shared" ca="1" si="6"/>
        <v>0.39820085636152125</v>
      </c>
      <c r="B30">
        <f t="shared" ca="1" si="6"/>
        <v>0.86087246040379883</v>
      </c>
      <c r="C30">
        <f t="shared" ca="1" si="1"/>
        <v>0.87073815761148399</v>
      </c>
      <c r="D30">
        <f ca="1">History!C166+History!D166*C30</f>
        <v>60.244576801022092</v>
      </c>
      <c r="F30">
        <f t="shared" ca="1" si="7"/>
        <v>0.43673193068094618</v>
      </c>
      <c r="G30">
        <f t="shared" ca="1" si="7"/>
        <v>0.4988625064967851</v>
      </c>
      <c r="H30">
        <f t="shared" ca="1" si="3"/>
        <v>-1.2871622948335</v>
      </c>
      <c r="I30">
        <f ca="1">History!C167+History!D167*H30</f>
        <v>20.14676060537715</v>
      </c>
      <c r="K30">
        <f t="shared" ca="1" si="8"/>
        <v>0.31213723530569304</v>
      </c>
      <c r="L30">
        <f t="shared" ca="1" si="8"/>
        <v>0.6896104585892423</v>
      </c>
      <c r="M30">
        <f t="shared" ca="1" si="5"/>
        <v>-0.56522284539918533</v>
      </c>
      <c r="N30">
        <f ca="1">History!C168+History!D168*M30</f>
        <v>16.116038041471469</v>
      </c>
    </row>
    <row r="31" spans="1:14" x14ac:dyDescent="0.3">
      <c r="A31">
        <f t="shared" ca="1" si="6"/>
        <v>0.39334773092573405</v>
      </c>
      <c r="B31">
        <f t="shared" ca="1" si="6"/>
        <v>0.32060343524640766</v>
      </c>
      <c r="C31">
        <f t="shared" ca="1" si="1"/>
        <v>-0.58632274145062269</v>
      </c>
      <c r="D31">
        <f ca="1">History!C166+History!D166*C31</f>
        <v>40.020304211018207</v>
      </c>
      <c r="F31">
        <f t="shared" ca="1" si="7"/>
        <v>0.23637923499483326</v>
      </c>
      <c r="G31">
        <f t="shared" ca="1" si="7"/>
        <v>0.76264382095771988</v>
      </c>
      <c r="H31">
        <f t="shared" ca="1" si="3"/>
        <v>0.13478661599441452</v>
      </c>
      <c r="I31">
        <f ca="1">History!C167+History!D167*H31</f>
        <v>38.041313366382177</v>
      </c>
      <c r="K31">
        <f t="shared" ca="1" si="8"/>
        <v>0.58589032036918098</v>
      </c>
      <c r="L31">
        <f t="shared" ca="1" si="8"/>
        <v>0.91302746407119417</v>
      </c>
      <c r="M31">
        <f t="shared" ca="1" si="5"/>
        <v>0.88345251348382603</v>
      </c>
      <c r="N31">
        <f ca="1">History!C168+History!D168*M31</f>
        <v>38.000634149872468</v>
      </c>
    </row>
    <row r="32" spans="1:14" x14ac:dyDescent="0.3">
      <c r="A32">
        <f t="shared" ca="1" si="6"/>
        <v>0.33282204017194683</v>
      </c>
      <c r="B32">
        <f t="shared" ca="1" si="6"/>
        <v>1.7041820621680359E-2</v>
      </c>
      <c r="C32">
        <f t="shared" ca="1" si="1"/>
        <v>1.4748435695329927</v>
      </c>
      <c r="D32">
        <f ca="1">History!C166+History!D166*C32</f>
        <v>68.629670747103205</v>
      </c>
      <c r="F32">
        <f t="shared" ca="1" si="7"/>
        <v>0.48242892353590339</v>
      </c>
      <c r="G32">
        <f t="shared" ca="1" si="7"/>
        <v>0.13520087592383345</v>
      </c>
      <c r="H32">
        <f t="shared" ca="1" si="3"/>
        <v>0.79733202965390881</v>
      </c>
      <c r="I32">
        <f ca="1">History!C167+History!D167*H32</f>
        <v>46.379133221238085</v>
      </c>
      <c r="K32">
        <f t="shared" ca="1" si="8"/>
        <v>0.52946464692993778</v>
      </c>
      <c r="L32">
        <f t="shared" ca="1" si="8"/>
        <v>0.18353093451184344</v>
      </c>
      <c r="M32">
        <f t="shared" ca="1" si="5"/>
        <v>0.45741016662170464</v>
      </c>
      <c r="N32">
        <f ca="1">History!C168+History!D168*M32</f>
        <v>31.564571971427036</v>
      </c>
    </row>
    <row r="33" spans="1:14" x14ac:dyDescent="0.3">
      <c r="A33">
        <f t="shared" ca="1" si="6"/>
        <v>0.88695437197873706</v>
      </c>
      <c r="B33">
        <f t="shared" ca="1" si="6"/>
        <v>5.6550237464269126E-2</v>
      </c>
      <c r="C33">
        <f t="shared" ca="1" si="1"/>
        <v>0.45922409557161226</v>
      </c>
      <c r="D33">
        <f ca="1">History!C166+History!D166*C33</f>
        <v>54.532686123925977</v>
      </c>
      <c r="F33">
        <f t="shared" ca="1" si="7"/>
        <v>0.81970684274154859</v>
      </c>
      <c r="G33">
        <f t="shared" ca="1" si="7"/>
        <v>0.56014544577853542</v>
      </c>
      <c r="H33">
        <f t="shared" ca="1" si="3"/>
        <v>-0.58607567362415092</v>
      </c>
      <c r="I33">
        <f ca="1">History!C167+History!D167*H33</f>
        <v>28.96960328118108</v>
      </c>
      <c r="K33">
        <f t="shared" ca="1" si="8"/>
        <v>0.1704164751755276</v>
      </c>
      <c r="L33">
        <f t="shared" ca="1" si="8"/>
        <v>0.23121469930229432</v>
      </c>
      <c r="M33">
        <f t="shared" ca="1" si="5"/>
        <v>0.22152904031356019</v>
      </c>
      <c r="N33">
        <f ca="1">History!C168+History!D168*M33</f>
        <v>28.001204135289679</v>
      </c>
    </row>
    <row r="34" spans="1:14" x14ac:dyDescent="0.3">
      <c r="A34">
        <f t="shared" ca="1" si="6"/>
        <v>0.50527777381925865</v>
      </c>
      <c r="B34">
        <f t="shared" ca="1" si="6"/>
        <v>0.99713652835034949</v>
      </c>
      <c r="C34">
        <f t="shared" ca="1" si="1"/>
        <v>1.1682688075547034</v>
      </c>
      <c r="D34">
        <f ca="1">History!C166+History!D166*C34</f>
        <v>64.374356806927125</v>
      </c>
      <c r="F34">
        <f t="shared" ca="1" si="7"/>
        <v>0.15083199062171782</v>
      </c>
      <c r="G34">
        <f t="shared" ca="1" si="7"/>
        <v>0.49898399655042802</v>
      </c>
      <c r="H34">
        <f t="shared" ca="1" si="3"/>
        <v>-1.9449995482370308</v>
      </c>
      <c r="I34">
        <f ca="1">History!C167+History!D167*H34</f>
        <v>11.868190714754171</v>
      </c>
      <c r="K34">
        <f t="shared" ca="1" si="8"/>
        <v>6.6566781048690293E-3</v>
      </c>
      <c r="L34">
        <f t="shared" ca="1" si="8"/>
        <v>0.65756469857822986</v>
      </c>
      <c r="M34">
        <f t="shared" ca="1" si="5"/>
        <v>-1.7371922139098053</v>
      </c>
      <c r="N34">
        <f ca="1">History!C168+History!D168*M34</f>
        <v>-1.5884642985479118</v>
      </c>
    </row>
    <row r="35" spans="1:14" x14ac:dyDescent="0.3">
      <c r="A35">
        <f t="shared" ca="1" si="6"/>
        <v>0.25895815304736158</v>
      </c>
      <c r="B35">
        <f t="shared" ca="1" si="6"/>
        <v>0.21207163675672269</v>
      </c>
      <c r="C35">
        <f t="shared" ca="1" si="1"/>
        <v>0.38804523552821119</v>
      </c>
      <c r="D35">
        <f ca="1">History!C166+History!D166*C35</f>
        <v>53.544710488116863</v>
      </c>
      <c r="F35">
        <f t="shared" ca="1" si="7"/>
        <v>9.0808977057379892E-2</v>
      </c>
      <c r="G35">
        <f t="shared" ca="1" si="7"/>
        <v>0.82684968099219902</v>
      </c>
      <c r="H35">
        <f t="shared" ca="1" si="3"/>
        <v>1.0170501675213897</v>
      </c>
      <c r="I35">
        <f ca="1">History!C167+History!D167*H35</f>
        <v>49.144181796949702</v>
      </c>
      <c r="K35">
        <f t="shared" ca="1" si="8"/>
        <v>0.51963168212572808</v>
      </c>
      <c r="L35">
        <f t="shared" ca="1" si="8"/>
        <v>0.1465904936071537</v>
      </c>
      <c r="M35">
        <f t="shared" ca="1" si="5"/>
        <v>0.69223862610150177</v>
      </c>
      <c r="N35">
        <f ca="1">History!C168+History!D168*M35</f>
        <v>35.112037564019047</v>
      </c>
    </row>
    <row r="36" spans="1:14" x14ac:dyDescent="0.3">
      <c r="A36">
        <f t="shared" ca="1" si="6"/>
        <v>0.15692693052842777</v>
      </c>
      <c r="B36">
        <f t="shared" ca="1" si="6"/>
        <v>0.1534590503566291</v>
      </c>
      <c r="C36">
        <f t="shared" ca="1" si="1"/>
        <v>1.0971266198831462</v>
      </c>
      <c r="D36">
        <f ca="1">History!C166+History!D166*C36</f>
        <v>63.386890190367083</v>
      </c>
      <c r="F36">
        <f t="shared" ca="1" si="7"/>
        <v>5.43550166739315E-2</v>
      </c>
      <c r="G36">
        <f t="shared" ca="1" si="7"/>
        <v>0.90395402985161377</v>
      </c>
      <c r="H36">
        <f t="shared" ca="1" si="3"/>
        <v>1.9871073369287378</v>
      </c>
      <c r="I36">
        <f ca="1">History!C167+History!D167*H36</f>
        <v>61.351891277203841</v>
      </c>
      <c r="K36">
        <f t="shared" ca="1" si="8"/>
        <v>0.3219678013321734</v>
      </c>
      <c r="L36">
        <f t="shared" ca="1" si="8"/>
        <v>0.27324282126753552</v>
      </c>
      <c r="M36">
        <f t="shared" ca="1" si="5"/>
        <v>-0.21908469675449249</v>
      </c>
      <c r="N36">
        <f ca="1">History!C168+History!D168*M36</f>
        <v>21.345017422082648</v>
      </c>
    </row>
    <row r="37" spans="1:14" x14ac:dyDescent="0.3">
      <c r="A37">
        <f t="shared" ca="1" si="6"/>
        <v>0.77979839834928466</v>
      </c>
      <c r="B37">
        <f t="shared" ca="1" si="6"/>
        <v>0.17910346139452993</v>
      </c>
      <c r="C37">
        <f t="shared" ca="1" si="1"/>
        <v>0.30388970438325075</v>
      </c>
      <c r="D37">
        <f ca="1">History!C166+History!D166*C37</f>
        <v>52.376616276730239</v>
      </c>
      <c r="F37">
        <f t="shared" ca="1" si="7"/>
        <v>0.79082008823604677</v>
      </c>
      <c r="G37">
        <f t="shared" ca="1" si="7"/>
        <v>0.82912374061638716</v>
      </c>
      <c r="H37">
        <f t="shared" ca="1" si="3"/>
        <v>0.32674169879836745</v>
      </c>
      <c r="I37">
        <f ca="1">History!C167+History!D167*H37</f>
        <v>40.456977059234866</v>
      </c>
      <c r="K37">
        <f t="shared" ca="1" si="8"/>
        <v>0.3060253536175952</v>
      </c>
      <c r="L37">
        <f t="shared" ca="1" si="8"/>
        <v>0.3932607240459115</v>
      </c>
      <c r="M37">
        <f t="shared" ca="1" si="5"/>
        <v>-1.2055798300476543</v>
      </c>
      <c r="N37">
        <f ca="1">History!C168+History!D168*M37</f>
        <v>6.4424048921987271</v>
      </c>
    </row>
    <row r="38" spans="1:14" x14ac:dyDescent="0.3">
      <c r="A38">
        <f t="shared" ca="1" si="6"/>
        <v>0.22892274974133175</v>
      </c>
      <c r="B38">
        <f t="shared" ca="1" si="6"/>
        <v>0.83101800434318551</v>
      </c>
      <c r="C38">
        <f t="shared" ca="1" si="1"/>
        <v>0.83687065269311511</v>
      </c>
      <c r="D38">
        <f ca="1">History!C166+History!D166*C38</f>
        <v>59.774489619454542</v>
      </c>
      <c r="F38">
        <f t="shared" ca="1" si="7"/>
        <v>0.61729497355347041</v>
      </c>
      <c r="G38">
        <f t="shared" ca="1" si="7"/>
        <v>0.16661075874580578</v>
      </c>
      <c r="H38">
        <f t="shared" ca="1" si="3"/>
        <v>0.49142417469969968</v>
      </c>
      <c r="I38">
        <f ca="1">History!C167+History!D167*H38</f>
        <v>42.529427926765344</v>
      </c>
      <c r="K38">
        <f t="shared" ca="1" si="8"/>
        <v>0.20684549993575729</v>
      </c>
      <c r="L38">
        <f t="shared" ca="1" si="8"/>
        <v>0.80085395424647909</v>
      </c>
      <c r="M38">
        <f t="shared" ca="1" si="5"/>
        <v>0.55763823309157745</v>
      </c>
      <c r="N38">
        <f ca="1">History!C168+History!D168*M38</f>
        <v>33.078679835531503</v>
      </c>
    </row>
    <row r="39" spans="1:14" x14ac:dyDescent="0.3">
      <c r="A39">
        <f t="shared" ca="1" si="6"/>
        <v>0.75822450664087404</v>
      </c>
      <c r="B39">
        <f t="shared" ca="1" si="6"/>
        <v>0.66596111607159603</v>
      </c>
      <c r="C39">
        <f t="shared" ca="1" si="1"/>
        <v>-0.37485793759844721</v>
      </c>
      <c r="D39">
        <f ca="1">History!C166+History!D166*C39</f>
        <v>42.955474483620385</v>
      </c>
      <c r="F39">
        <f t="shared" ca="1" si="7"/>
        <v>0.44649812899414798</v>
      </c>
      <c r="G39">
        <f t="shared" ca="1" si="7"/>
        <v>0.92506422177079006</v>
      </c>
      <c r="H39">
        <f t="shared" ca="1" si="3"/>
        <v>1.1317196693655576</v>
      </c>
      <c r="I39">
        <f ca="1">History!C167+History!D167*H39</f>
        <v>50.587243101897641</v>
      </c>
      <c r="K39">
        <f t="shared" ca="1" si="8"/>
        <v>0.16601535525438682</v>
      </c>
      <c r="L39">
        <f t="shared" ca="1" si="8"/>
        <v>0.24635231425928206</v>
      </c>
      <c r="M39">
        <f t="shared" ca="1" si="5"/>
        <v>4.3429829760222909E-2</v>
      </c>
      <c r="N39">
        <f ca="1">History!C168+History!D168*M39</f>
        <v>25.310726060760899</v>
      </c>
    </row>
    <row r="40" spans="1:14" x14ac:dyDescent="0.3">
      <c r="A40">
        <f t="shared" ca="1" si="6"/>
        <v>0.19654005832269594</v>
      </c>
      <c r="B40">
        <f t="shared" ca="1" si="6"/>
        <v>0.2335460555691482</v>
      </c>
      <c r="C40">
        <f t="shared" ca="1" si="1"/>
        <v>0.18615296161417777</v>
      </c>
      <c r="D40">
        <f ca="1">History!C166+History!D166*C40</f>
        <v>50.742408687223431</v>
      </c>
      <c r="F40">
        <f t="shared" ca="1" si="7"/>
        <v>0.65109130040035179</v>
      </c>
      <c r="G40">
        <f t="shared" ca="1" si="7"/>
        <v>0.62170291514364995</v>
      </c>
      <c r="H40">
        <f t="shared" ca="1" si="3"/>
        <v>-0.66849022161447524</v>
      </c>
      <c r="I40">
        <f ca="1">History!C167+History!D167*H40</f>
        <v>27.932455275330035</v>
      </c>
      <c r="K40">
        <f t="shared" ca="1" si="8"/>
        <v>0.68103259824251094</v>
      </c>
      <c r="L40">
        <f t="shared" ca="1" si="8"/>
        <v>0.31489209661039519</v>
      </c>
      <c r="M40">
        <f t="shared" ca="1" si="5"/>
        <v>-0.34756326013401212</v>
      </c>
      <c r="N40">
        <f ca="1">History!C168+History!D168*M40</f>
        <v>19.40413988115704</v>
      </c>
    </row>
    <row r="41" spans="1:14" x14ac:dyDescent="0.3">
      <c r="A41">
        <f t="shared" ca="1" si="6"/>
        <v>0.67905775218224373</v>
      </c>
      <c r="B41">
        <f t="shared" ca="1" si="6"/>
        <v>4.1478927562109913E-2</v>
      </c>
      <c r="C41">
        <f t="shared" ca="1" si="1"/>
        <v>0.85011709978864336</v>
      </c>
      <c r="D41">
        <f ca="1">History!C166+History!D166*C41</f>
        <v>59.958352735321199</v>
      </c>
      <c r="F41">
        <f t="shared" ca="1" si="7"/>
        <v>0.77962047255330813</v>
      </c>
      <c r="G41">
        <f t="shared" ca="1" si="7"/>
        <v>0.93434708846177306</v>
      </c>
      <c r="H41">
        <f t="shared" ca="1" si="3"/>
        <v>0.64642868475217274</v>
      </c>
      <c r="I41">
        <f ca="1">History!C167+History!D167*H41</f>
        <v>44.480086183335715</v>
      </c>
      <c r="K41">
        <f t="shared" ca="1" si="8"/>
        <v>4.96788593090709E-2</v>
      </c>
      <c r="L41">
        <f t="shared" ca="1" si="8"/>
        <v>0.37731603085036325</v>
      </c>
      <c r="M41">
        <f t="shared" ca="1" si="5"/>
        <v>-1.7577084793868463</v>
      </c>
      <c r="N41">
        <f ca="1">History!C168+History!D168*M41</f>
        <v>-1.8983958376361194</v>
      </c>
    </row>
    <row r="42" spans="1:14" x14ac:dyDescent="0.3">
      <c r="A42">
        <f t="shared" ca="1" si="6"/>
        <v>0.6992650673942058</v>
      </c>
      <c r="B42">
        <f t="shared" ca="1" si="6"/>
        <v>0.77933090813179673</v>
      </c>
      <c r="C42">
        <f t="shared" ca="1" si="1"/>
        <v>0.15500086599687815</v>
      </c>
      <c r="D42">
        <f ca="1">History!C166+History!D166*C42</f>
        <v>50.31001188492116</v>
      </c>
      <c r="F42">
        <f t="shared" ca="1" si="7"/>
        <v>0.99719002880153129</v>
      </c>
      <c r="G42">
        <f t="shared" ca="1" si="7"/>
        <v>0.36549698026452904</v>
      </c>
      <c r="H42">
        <f t="shared" ca="1" si="3"/>
        <v>-4.978644287876724E-2</v>
      </c>
      <c r="I42">
        <f ca="1">History!C167+History!D167*H42</f>
        <v>35.718548944175765</v>
      </c>
      <c r="K42">
        <f t="shared" ca="1" si="8"/>
        <v>0.25513751802579354</v>
      </c>
      <c r="L42">
        <f t="shared" ca="1" si="8"/>
        <v>3.9861997318169751E-2</v>
      </c>
      <c r="M42">
        <f t="shared" ca="1" si="5"/>
        <v>1.6012761673923384</v>
      </c>
      <c r="N42">
        <f ca="1">History!C168+History!D168*M42</f>
        <v>48.844527259890512</v>
      </c>
    </row>
    <row r="43" spans="1:14" x14ac:dyDescent="0.3">
      <c r="A43">
        <f t="shared" ca="1" si="6"/>
        <v>0.56806011806030587</v>
      </c>
      <c r="B43">
        <f t="shared" ca="1" si="6"/>
        <v>1.7729193843740054E-2</v>
      </c>
      <c r="C43">
        <f t="shared" ca="1" si="1"/>
        <v>1.0569194400413819</v>
      </c>
      <c r="D43">
        <f ca="1">History!C166+History!D166*C43</f>
        <v>62.828807157792006</v>
      </c>
      <c r="F43">
        <f t="shared" ca="1" si="7"/>
        <v>0.67034699235142714</v>
      </c>
      <c r="G43">
        <f t="shared" ca="1" si="7"/>
        <v>0.71957924193120626</v>
      </c>
      <c r="H43">
        <f t="shared" ca="1" si="3"/>
        <v>-0.16991253050838173</v>
      </c>
      <c r="I43">
        <f ca="1">History!C167+History!D167*H43</f>
        <v>34.206819094606367</v>
      </c>
      <c r="K43">
        <f t="shared" ca="1" si="8"/>
        <v>0.31762561220245178</v>
      </c>
      <c r="L43">
        <f t="shared" ca="1" si="8"/>
        <v>0.72145597228660008</v>
      </c>
      <c r="M43">
        <f t="shared" ca="1" si="5"/>
        <v>-0.27017101490808659</v>
      </c>
      <c r="N43">
        <f ca="1">History!C168+History!D168*M43</f>
        <v>20.57327554589121</v>
      </c>
    </row>
    <row r="44" spans="1:14" x14ac:dyDescent="0.3">
      <c r="A44">
        <f t="shared" ref="A44:B63" ca="1" si="9">RAND()</f>
        <v>0.91816328145299331</v>
      </c>
      <c r="B44">
        <f t="shared" ca="1" si="9"/>
        <v>0.41207816867756364</v>
      </c>
      <c r="C44">
        <f t="shared" ca="1" si="1"/>
        <v>-0.35176406898179691</v>
      </c>
      <c r="D44">
        <f ca="1">History!C166+History!D166*C44</f>
        <v>43.276021616798907</v>
      </c>
      <c r="F44">
        <f t="shared" ref="F44:G63" ca="1" si="10">RAND()</f>
        <v>0.87378398031685756</v>
      </c>
      <c r="G44">
        <f t="shared" ca="1" si="10"/>
        <v>0.54141426162889394</v>
      </c>
      <c r="H44">
        <f t="shared" ca="1" si="3"/>
        <v>-0.5019775338629926</v>
      </c>
      <c r="I44">
        <f ca="1">History!C167+History!D167*H44</f>
        <v>30.027938491116444</v>
      </c>
      <c r="K44">
        <f t="shared" ref="K44:L63" ca="1" si="11">RAND()</f>
        <v>8.716951736327716E-2</v>
      </c>
      <c r="L44">
        <f t="shared" ca="1" si="11"/>
        <v>0.77583685765022481</v>
      </c>
      <c r="M44">
        <f t="shared" ca="1" si="5"/>
        <v>0.3570355096110307</v>
      </c>
      <c r="N44">
        <f ca="1">History!C168+History!D168*M44</f>
        <v>30.04824961892178</v>
      </c>
    </row>
    <row r="45" spans="1:14" x14ac:dyDescent="0.3">
      <c r="A45">
        <f t="shared" ca="1" si="9"/>
        <v>0.9796431266823542</v>
      </c>
      <c r="B45">
        <f t="shared" ca="1" si="9"/>
        <v>0.84524238679903119</v>
      </c>
      <c r="C45">
        <f t="shared" ca="1" si="1"/>
        <v>0.11425418714264131</v>
      </c>
      <c r="D45">
        <f ca="1">History!C166+History!D166*C45</f>
        <v>49.74444050707698</v>
      </c>
      <c r="F45">
        <f t="shared" ca="1" si="10"/>
        <v>0.44888403864817883</v>
      </c>
      <c r="G45">
        <f t="shared" ca="1" si="10"/>
        <v>0.35455799283157163</v>
      </c>
      <c r="H45">
        <f t="shared" ca="1" si="3"/>
        <v>-0.77297233611033644</v>
      </c>
      <c r="I45">
        <f ca="1">History!C167+History!D167*H45</f>
        <v>26.617597409347376</v>
      </c>
      <c r="K45">
        <f t="shared" ca="1" si="11"/>
        <v>0.76758967357129382</v>
      </c>
      <c r="L45">
        <f t="shared" ca="1" si="11"/>
        <v>0.91671786935707811</v>
      </c>
      <c r="M45">
        <f t="shared" ca="1" si="5"/>
        <v>0.62999786606305253</v>
      </c>
      <c r="N45">
        <f ca="1">History!C168+History!D168*M45</f>
        <v>34.171789711683374</v>
      </c>
    </row>
    <row r="46" spans="1:14" x14ac:dyDescent="0.3">
      <c r="A46">
        <f t="shared" ca="1" si="9"/>
        <v>0.23861474844737474</v>
      </c>
      <c r="B46">
        <f t="shared" ca="1" si="9"/>
        <v>0.38491365861581006</v>
      </c>
      <c r="C46">
        <f t="shared" ca="1" si="1"/>
        <v>-1.2692332432419338</v>
      </c>
      <c r="D46">
        <f ca="1">History!C166+History!D166*C46</f>
        <v>30.541381160036583</v>
      </c>
      <c r="F46">
        <f t="shared" ca="1" si="10"/>
        <v>4.7745678531134983E-2</v>
      </c>
      <c r="G46">
        <f t="shared" ca="1" si="10"/>
        <v>0.43686388555298328</v>
      </c>
      <c r="H46">
        <f t="shared" ca="1" si="3"/>
        <v>-2.274978906935881</v>
      </c>
      <c r="I46">
        <f ca="1">History!C167+History!D167*H46</f>
        <v>7.7155569602537</v>
      </c>
      <c r="K46">
        <f t="shared" ca="1" si="11"/>
        <v>0.15737497667796774</v>
      </c>
      <c r="L46">
        <f t="shared" ca="1" si="11"/>
        <v>0.76893043842991904</v>
      </c>
      <c r="M46">
        <f t="shared" ca="1" si="5"/>
        <v>0.22819915492627785</v>
      </c>
      <c r="N46">
        <f ca="1">History!C168+History!D168*M46</f>
        <v>28.101967058743156</v>
      </c>
    </row>
    <row r="47" spans="1:14" x14ac:dyDescent="0.3">
      <c r="A47">
        <f t="shared" ca="1" si="9"/>
        <v>0.84654630075898052</v>
      </c>
      <c r="B47">
        <f t="shared" ca="1" si="9"/>
        <v>0.84391624497512985</v>
      </c>
      <c r="C47">
        <f t="shared" ca="1" si="1"/>
        <v>0.32118635310959653</v>
      </c>
      <c r="D47">
        <f ca="1">History!C166+History!D166*C47</f>
        <v>52.616696934278821</v>
      </c>
      <c r="F47">
        <f t="shared" ca="1" si="10"/>
        <v>0.92438711132191131</v>
      </c>
      <c r="G47">
        <f t="shared" ca="1" si="10"/>
        <v>0.36789325246658966</v>
      </c>
      <c r="H47">
        <f t="shared" ca="1" si="3"/>
        <v>-0.26760427095162354</v>
      </c>
      <c r="I47">
        <f ca="1">History!C167+History!D167*H47</f>
        <v>32.977414866111154</v>
      </c>
      <c r="K47">
        <f t="shared" ca="1" si="11"/>
        <v>0.42880256731553024</v>
      </c>
      <c r="L47">
        <f t="shared" ca="1" si="11"/>
        <v>0.21634303859803594</v>
      </c>
      <c r="M47">
        <f t="shared" ca="1" si="5"/>
        <v>0.27315412389618582</v>
      </c>
      <c r="N47">
        <f ca="1">History!C168+History!D168*M47</f>
        <v>28.781084939046377</v>
      </c>
    </row>
    <row r="48" spans="1:14" x14ac:dyDescent="0.3">
      <c r="A48">
        <f t="shared" ca="1" si="9"/>
        <v>0.66826015586539578</v>
      </c>
      <c r="B48">
        <f t="shared" ca="1" si="9"/>
        <v>0.63670697091727901</v>
      </c>
      <c r="C48">
        <f t="shared" ca="1" si="1"/>
        <v>-0.58650912943754363</v>
      </c>
      <c r="D48">
        <f ca="1">History!C166+History!D166*C48</f>
        <v>40.017717111565176</v>
      </c>
      <c r="F48">
        <f t="shared" ca="1" si="10"/>
        <v>0.28611290720736804</v>
      </c>
      <c r="G48">
        <f t="shared" ca="1" si="10"/>
        <v>0.31289770880361756</v>
      </c>
      <c r="H48">
        <f t="shared" ca="1" si="3"/>
        <v>-0.60905724629178837</v>
      </c>
      <c r="I48">
        <f ca="1">History!C167+History!D167*H48</f>
        <v>28.680391086917037</v>
      </c>
      <c r="K48">
        <f t="shared" ca="1" si="11"/>
        <v>0.38766860456004815</v>
      </c>
      <c r="L48">
        <f t="shared" ca="1" si="11"/>
        <v>0.324376591497191</v>
      </c>
      <c r="M48">
        <f t="shared" ca="1" si="5"/>
        <v>-0.62018377718135431</v>
      </c>
      <c r="N48">
        <f ca="1">History!C168+History!D168*M48</f>
        <v>15.285763828260887</v>
      </c>
    </row>
    <row r="49" spans="1:14" x14ac:dyDescent="0.3">
      <c r="A49">
        <f t="shared" ca="1" si="9"/>
        <v>0.29293538449711476</v>
      </c>
      <c r="B49">
        <f t="shared" ca="1" si="9"/>
        <v>0.4983641502276861</v>
      </c>
      <c r="C49">
        <f t="shared" ca="1" si="1"/>
        <v>-1.5669547019728485</v>
      </c>
      <c r="D49">
        <f ca="1">History!C166+History!D166*C49</f>
        <v>26.408952693152742</v>
      </c>
      <c r="F49">
        <f t="shared" ca="1" si="10"/>
        <v>0.65755686589203488</v>
      </c>
      <c r="G49">
        <f t="shared" ca="1" si="10"/>
        <v>0.62685415297314295</v>
      </c>
      <c r="H49">
        <f t="shared" ca="1" si="3"/>
        <v>-0.63988827590035136</v>
      </c>
      <c r="I49">
        <f ca="1">History!C167+History!D167*H49</f>
        <v>28.292397199228546</v>
      </c>
      <c r="K49">
        <f t="shared" ca="1" si="11"/>
        <v>0.75658204514375049</v>
      </c>
      <c r="L49">
        <f t="shared" ca="1" si="11"/>
        <v>0.93423304713290378</v>
      </c>
      <c r="M49">
        <f t="shared" ca="1" si="5"/>
        <v>0.68405131606836167</v>
      </c>
      <c r="N49">
        <f ca="1">History!C168+History!D168*M49</f>
        <v>34.988354937548692</v>
      </c>
    </row>
    <row r="50" spans="1:14" x14ac:dyDescent="0.3">
      <c r="A50">
        <f t="shared" ca="1" si="9"/>
        <v>0.69619954239576287</v>
      </c>
      <c r="B50">
        <f t="shared" ca="1" si="9"/>
        <v>0.4480398830827339</v>
      </c>
      <c r="C50">
        <f t="shared" ca="1" si="1"/>
        <v>-0.80606962195666798</v>
      </c>
      <c r="D50">
        <f ca="1">History!C166+History!D166*C50</f>
        <v>36.970177195038318</v>
      </c>
      <c r="F50">
        <f t="shared" ca="1" si="10"/>
        <v>0.3527723254664713</v>
      </c>
      <c r="G50">
        <f t="shared" ca="1" si="10"/>
        <v>0.29545540405758519</v>
      </c>
      <c r="H50">
        <f t="shared" ca="1" si="3"/>
        <v>-0.40670525631685361</v>
      </c>
      <c r="I50">
        <f ca="1">History!C167+History!D167*H50</f>
        <v>31.226894926350017</v>
      </c>
      <c r="K50">
        <f t="shared" ca="1" si="11"/>
        <v>0.39717666417821484</v>
      </c>
      <c r="L50">
        <f t="shared" ca="1" si="11"/>
        <v>0.34239103425901385</v>
      </c>
      <c r="M50">
        <f t="shared" ca="1" si="5"/>
        <v>-0.745317366848123</v>
      </c>
      <c r="N50">
        <f ca="1">History!C168+History!D168*M50</f>
        <v>13.395417552499623</v>
      </c>
    </row>
    <row r="51" spans="1:14" x14ac:dyDescent="0.3">
      <c r="A51">
        <f t="shared" ca="1" si="9"/>
        <v>0.65347761713400321</v>
      </c>
      <c r="B51">
        <f t="shared" ca="1" si="9"/>
        <v>0.75358236691442138</v>
      </c>
      <c r="C51">
        <f t="shared" ca="1" si="1"/>
        <v>2.0761130119195746E-2</v>
      </c>
      <c r="D51">
        <f ca="1">History!C166+History!D166*C51</f>
        <v>48.446739723443265</v>
      </c>
      <c r="F51">
        <f t="shared" ca="1" si="10"/>
        <v>5.4620071384642976E-2</v>
      </c>
      <c r="G51">
        <f t="shared" ca="1" si="10"/>
        <v>0.67175184968840917</v>
      </c>
      <c r="H51">
        <f t="shared" ca="1" si="3"/>
        <v>-1.1383573894891934</v>
      </c>
      <c r="I51">
        <f ca="1">History!C167+History!D167*H51</f>
        <v>22.019399776519855</v>
      </c>
      <c r="K51">
        <f t="shared" ca="1" si="11"/>
        <v>0.52019753770805011</v>
      </c>
      <c r="L51">
        <f t="shared" ca="1" si="11"/>
        <v>0.28714331557729222</v>
      </c>
      <c r="M51">
        <f t="shared" ca="1" si="5"/>
        <v>-0.26440174139203465</v>
      </c>
      <c r="N51">
        <f ca="1">History!C168+History!D168*M51</f>
        <v>20.660429800268147</v>
      </c>
    </row>
    <row r="52" spans="1:14" x14ac:dyDescent="0.3">
      <c r="A52">
        <f t="shared" ca="1" si="9"/>
        <v>1.8813531785090931E-2</v>
      </c>
      <c r="B52">
        <f t="shared" ca="1" si="9"/>
        <v>0.54120449353188715</v>
      </c>
      <c r="C52">
        <f t="shared" ca="1" si="1"/>
        <v>-2.7249830167269828</v>
      </c>
      <c r="D52">
        <f ca="1">History!C166+History!D166*C52</f>
        <v>10.335307233580117</v>
      </c>
      <c r="F52">
        <f t="shared" ca="1" si="10"/>
        <v>0.17645732938771808</v>
      </c>
      <c r="G52">
        <f t="shared" ca="1" si="10"/>
        <v>0.87870420208318911</v>
      </c>
      <c r="H52">
        <f t="shared" ca="1" si="3"/>
        <v>1.3473653532955636</v>
      </c>
      <c r="I52">
        <f ca="1">History!C167+History!D167*H52</f>
        <v>53.301041775945436</v>
      </c>
      <c r="K52">
        <f t="shared" ca="1" si="11"/>
        <v>0.25361080458167362</v>
      </c>
      <c r="L52">
        <f t="shared" ca="1" si="11"/>
        <v>0.26189597878119664</v>
      </c>
      <c r="M52">
        <f t="shared" ca="1" si="5"/>
        <v>-0.1236973612455109</v>
      </c>
      <c r="N52">
        <f ca="1">History!C168+History!D168*M52</f>
        <v>22.785998176445833</v>
      </c>
    </row>
    <row r="53" spans="1:14" x14ac:dyDescent="0.3">
      <c r="A53">
        <f t="shared" ca="1" si="9"/>
        <v>0.68839774788636976</v>
      </c>
      <c r="B53">
        <f t="shared" ca="1" si="9"/>
        <v>0.24599724381055488</v>
      </c>
      <c r="C53">
        <f t="shared" ca="1" si="1"/>
        <v>2.1731448760312942E-2</v>
      </c>
      <c r="D53">
        <f ca="1">History!C166+History!D166*C53</f>
        <v>48.460207924195714</v>
      </c>
      <c r="F53">
        <f t="shared" ca="1" si="10"/>
        <v>0.46477892253378039</v>
      </c>
      <c r="G53">
        <f t="shared" ca="1" si="10"/>
        <v>0.37781528705629785</v>
      </c>
      <c r="H53">
        <f t="shared" ca="1" si="3"/>
        <v>-0.89067059744584987</v>
      </c>
      <c r="I53">
        <f ca="1">History!C167+History!D167*H53</f>
        <v>25.136420602424955</v>
      </c>
      <c r="K53">
        <f t="shared" ca="1" si="11"/>
        <v>0.89656008370429618</v>
      </c>
      <c r="L53">
        <f t="shared" ca="1" si="11"/>
        <v>0.87793965554810693</v>
      </c>
      <c r="M53">
        <f t="shared" ca="1" si="5"/>
        <v>0.33648568385881528</v>
      </c>
      <c r="N53">
        <f ca="1">History!C168+History!D168*M53</f>
        <v>29.73781109732505</v>
      </c>
    </row>
    <row r="54" spans="1:14" x14ac:dyDescent="0.3">
      <c r="A54">
        <f t="shared" ca="1" si="9"/>
        <v>0.16067545709218967</v>
      </c>
      <c r="B54">
        <f t="shared" ca="1" si="9"/>
        <v>0.65632680851671077</v>
      </c>
      <c r="C54">
        <f t="shared" ca="1" si="1"/>
        <v>-1.0616271601228233</v>
      </c>
      <c r="D54">
        <f ca="1">History!C166+History!D166*C54</f>
        <v>33.422991680946545</v>
      </c>
      <c r="F54">
        <f t="shared" ca="1" si="10"/>
        <v>0.21854434113293797</v>
      </c>
      <c r="G54">
        <f t="shared" ca="1" si="10"/>
        <v>0.62646501374414187</v>
      </c>
      <c r="H54">
        <f t="shared" ca="1" si="3"/>
        <v>-1.221789984896875</v>
      </c>
      <c r="I54">
        <f ca="1">History!C167+History!D167*H54</f>
        <v>20.969440126674861</v>
      </c>
      <c r="K54">
        <f t="shared" ca="1" si="11"/>
        <v>0.24115450178562248</v>
      </c>
      <c r="L54">
        <f t="shared" ca="1" si="11"/>
        <v>0.49550964870618386</v>
      </c>
      <c r="M54">
        <f t="shared" ca="1" si="5"/>
        <v>-1.6859333209135436</v>
      </c>
      <c r="N54">
        <f ca="1">History!C168+History!D168*M54</f>
        <v>-0.814115398838684</v>
      </c>
    </row>
    <row r="55" spans="1:14" x14ac:dyDescent="0.3">
      <c r="A55">
        <f t="shared" ca="1" si="9"/>
        <v>0.69245545801442898</v>
      </c>
      <c r="B55">
        <f t="shared" ca="1" si="9"/>
        <v>0.152607800160527</v>
      </c>
      <c r="C55">
        <f t="shared" ca="1" si="1"/>
        <v>0.49249672467669225</v>
      </c>
      <c r="D55">
        <f ca="1">History!C166+History!D166*C55</f>
        <v>54.994516320069721</v>
      </c>
      <c r="F55">
        <f t="shared" ca="1" si="10"/>
        <v>0.23704949531938868</v>
      </c>
      <c r="G55">
        <f t="shared" ca="1" si="10"/>
        <v>0.44014194774702009</v>
      </c>
      <c r="H55">
        <f t="shared" ca="1" si="3"/>
        <v>-1.5781580188260618</v>
      </c>
      <c r="I55">
        <f ca="1">History!C167+History!D167*H55</f>
        <v>16.484717407791457</v>
      </c>
      <c r="K55">
        <f t="shared" ca="1" si="11"/>
        <v>0.87867168217119562</v>
      </c>
      <c r="L55">
        <f t="shared" ca="1" si="11"/>
        <v>3.1378141187977437E-2</v>
      </c>
      <c r="M55">
        <f t="shared" ca="1" si="5"/>
        <v>0.49876080963510738</v>
      </c>
      <c r="N55">
        <f ca="1">History!C168+History!D168*M55</f>
        <v>32.189240649348591</v>
      </c>
    </row>
    <row r="56" spans="1:14" x14ac:dyDescent="0.3">
      <c r="A56">
        <f t="shared" ca="1" si="9"/>
        <v>3.4774299580457635E-2</v>
      </c>
      <c r="B56">
        <f t="shared" ca="1" si="9"/>
        <v>0.71256606608241968</v>
      </c>
      <c r="C56">
        <f t="shared" ca="1" si="1"/>
        <v>-0.60401215966795085</v>
      </c>
      <c r="D56">
        <f ca="1">History!C166+History!D166*C56</f>
        <v>39.774771840877662</v>
      </c>
      <c r="F56">
        <f t="shared" ca="1" si="10"/>
        <v>0.16860448723524413</v>
      </c>
      <c r="G56">
        <f t="shared" ca="1" si="10"/>
        <v>7.0738948986256767E-2</v>
      </c>
      <c r="H56">
        <f t="shared" ca="1" si="3"/>
        <v>1.7035714388998726</v>
      </c>
      <c r="I56">
        <f ca="1">History!C167+History!D167*H56</f>
        <v>57.783726451955417</v>
      </c>
      <c r="K56">
        <f t="shared" ca="1" si="11"/>
        <v>0.52891569994868581</v>
      </c>
      <c r="L56">
        <f t="shared" ca="1" si="11"/>
        <v>0.75105525616629887</v>
      </c>
      <c r="M56">
        <f t="shared" ca="1" si="5"/>
        <v>7.4833170492830696E-3</v>
      </c>
      <c r="N56">
        <f ca="1">History!C168+History!D168*M56</f>
        <v>24.767695555437069</v>
      </c>
    </row>
    <row r="57" spans="1:14" x14ac:dyDescent="0.3">
      <c r="A57">
        <f t="shared" ca="1" si="9"/>
        <v>0.85226021522948381</v>
      </c>
      <c r="B57">
        <f t="shared" ca="1" si="9"/>
        <v>0.71060239746351483</v>
      </c>
      <c r="C57">
        <f t="shared" ca="1" si="1"/>
        <v>-0.13854621570238088</v>
      </c>
      <c r="D57">
        <f ca="1">History!C166+History!D166*C57</f>
        <v>46.235524537063981</v>
      </c>
      <c r="F57">
        <f t="shared" ca="1" si="10"/>
        <v>5.7459436401335884E-2</v>
      </c>
      <c r="G57">
        <f t="shared" ca="1" si="10"/>
        <v>0.90630211839156494</v>
      </c>
      <c r="H57">
        <f t="shared" ca="1" si="3"/>
        <v>1.987864915032487</v>
      </c>
      <c r="I57">
        <f ca="1">History!C167+History!D167*H57</f>
        <v>61.361425038399403</v>
      </c>
      <c r="K57">
        <f t="shared" ca="1" si="11"/>
        <v>0.81411406881804349</v>
      </c>
      <c r="L57">
        <f t="shared" ca="1" si="11"/>
        <v>0.27674545848091758</v>
      </c>
      <c r="M57">
        <f t="shared" ca="1" si="5"/>
        <v>-0.10726754545098952</v>
      </c>
      <c r="N57">
        <f ca="1">History!C168+History!D168*M57</f>
        <v>23.034197250581922</v>
      </c>
    </row>
    <row r="58" spans="1:14" x14ac:dyDescent="0.3">
      <c r="A58">
        <f t="shared" ca="1" si="9"/>
        <v>0.11508022145595509</v>
      </c>
      <c r="B58">
        <f t="shared" ca="1" si="9"/>
        <v>0.16719462866793711</v>
      </c>
      <c r="C58">
        <f t="shared" ca="1" si="1"/>
        <v>1.033761993581644</v>
      </c>
      <c r="D58">
        <f ca="1">History!C166+History!D166*C58</f>
        <v>62.507377552487505</v>
      </c>
      <c r="F58">
        <f t="shared" ca="1" si="10"/>
        <v>0.7445169263761714</v>
      </c>
      <c r="G58">
        <f t="shared" ca="1" si="10"/>
        <v>0.96254744615950771</v>
      </c>
      <c r="H58">
        <f t="shared" ca="1" si="3"/>
        <v>0.74696985990848253</v>
      </c>
      <c r="I58">
        <f ca="1">History!C167+History!D167*H58</f>
        <v>45.745349196505785</v>
      </c>
      <c r="K58">
        <f t="shared" ca="1" si="11"/>
        <v>6.4880582509904139E-3</v>
      </c>
      <c r="L58">
        <f t="shared" ca="1" si="11"/>
        <v>5.5506481876148039E-2</v>
      </c>
      <c r="M58">
        <f t="shared" ca="1" si="5"/>
        <v>2.9831125943221619</v>
      </c>
      <c r="N58">
        <f ca="1">History!C168+History!D168*M58</f>
        <v>69.719412654884849</v>
      </c>
    </row>
    <row r="59" spans="1:14" x14ac:dyDescent="0.3">
      <c r="A59">
        <f t="shared" ca="1" si="9"/>
        <v>0.46570936490000003</v>
      </c>
      <c r="B59">
        <f t="shared" ca="1" si="9"/>
        <v>0.55174425785319214</v>
      </c>
      <c r="C59">
        <f t="shared" ca="1" si="1"/>
        <v>-1.1715142910456233</v>
      </c>
      <c r="D59">
        <f ca="1">History!C166+History!D166*C59</f>
        <v>31.897738143948413</v>
      </c>
      <c r="F59">
        <f t="shared" ca="1" si="10"/>
        <v>0.8946227995466578</v>
      </c>
      <c r="G59">
        <f t="shared" ca="1" si="10"/>
        <v>0.65611355413369166</v>
      </c>
      <c r="H59">
        <f t="shared" ca="1" si="3"/>
        <v>-0.26251966267666732</v>
      </c>
      <c r="I59">
        <f ca="1">History!C167+History!D167*H59</f>
        <v>33.041402250153155</v>
      </c>
      <c r="K59">
        <f t="shared" ca="1" si="11"/>
        <v>0.72890176412639329</v>
      </c>
      <c r="L59">
        <f t="shared" ca="1" si="11"/>
        <v>7.1786590329045441E-2</v>
      </c>
      <c r="M59">
        <f t="shared" ca="1" si="5"/>
        <v>0.71572319070587431</v>
      </c>
      <c r="N59">
        <f ca="1">History!C168+History!D168*M59</f>
        <v>35.466810086376725</v>
      </c>
    </row>
    <row r="60" spans="1:14" x14ac:dyDescent="0.3">
      <c r="A60">
        <f t="shared" ca="1" si="9"/>
        <v>0.49049512178112542</v>
      </c>
      <c r="B60">
        <f t="shared" ca="1" si="9"/>
        <v>0.15103813341324435</v>
      </c>
      <c r="C60">
        <f t="shared" ca="1" si="1"/>
        <v>0.69526665675954691</v>
      </c>
      <c r="D60">
        <f ca="1">History!C166+History!D166*C60</f>
        <v>57.80900017736073</v>
      </c>
      <c r="F60">
        <f t="shared" ca="1" si="10"/>
        <v>9.8014520315094278E-2</v>
      </c>
      <c r="G60">
        <f t="shared" ca="1" si="10"/>
        <v>9.721148660040424E-2</v>
      </c>
      <c r="H60">
        <f t="shared" ca="1" si="3"/>
        <v>1.7655944118484235</v>
      </c>
      <c r="I60">
        <f ca="1">History!C167+History!D167*H60</f>
        <v>58.564256155498725</v>
      </c>
      <c r="K60">
        <f t="shared" ca="1" si="11"/>
        <v>0.66907876723573922</v>
      </c>
      <c r="L60">
        <f t="shared" ca="1" si="11"/>
        <v>0.36627057817703423</v>
      </c>
      <c r="M60">
        <f t="shared" ca="1" si="5"/>
        <v>-0.59821372591630195</v>
      </c>
      <c r="N60">
        <f ca="1">History!C168+History!D168*M60</f>
        <v>15.617657164796448</v>
      </c>
    </row>
    <row r="61" spans="1:14" x14ac:dyDescent="0.3">
      <c r="A61">
        <f t="shared" ca="1" si="9"/>
        <v>0.12180815045510029</v>
      </c>
      <c r="B61">
        <f t="shared" ca="1" si="9"/>
        <v>0.37309821262138199</v>
      </c>
      <c r="C61">
        <f t="shared" ca="1" si="1"/>
        <v>-1.4335267552858701</v>
      </c>
      <c r="D61">
        <f ca="1">History!C166+History!D166*C61</f>
        <v>28.260957071733579</v>
      </c>
      <c r="F61">
        <f t="shared" ca="1" si="10"/>
        <v>0.93973266908997777</v>
      </c>
      <c r="G61">
        <f t="shared" ca="1" si="10"/>
        <v>0.3769935406650623</v>
      </c>
      <c r="H61">
        <f t="shared" ca="1" si="3"/>
        <v>-0.25242202257549495</v>
      </c>
      <c r="I61">
        <f ca="1">History!C167+History!D167*H61</f>
        <v>33.168476262570984</v>
      </c>
      <c r="K61">
        <f t="shared" ca="1" si="11"/>
        <v>0.32472694378337397</v>
      </c>
      <c r="L61">
        <f t="shared" ca="1" si="11"/>
        <v>0.38201515412879183</v>
      </c>
      <c r="M61">
        <f t="shared" ca="1" si="5"/>
        <v>-1.1062533302309159</v>
      </c>
      <c r="N61">
        <f ca="1">History!C168+History!D168*M61</f>
        <v>7.942893126516811</v>
      </c>
    </row>
    <row r="62" spans="1:14" x14ac:dyDescent="0.3">
      <c r="A62">
        <f t="shared" ca="1" si="9"/>
        <v>0.48094309147703851</v>
      </c>
      <c r="B62">
        <f t="shared" ca="1" si="9"/>
        <v>0.41424616624473731</v>
      </c>
      <c r="C62">
        <f t="shared" ca="1" si="1"/>
        <v>-1.0385378158237923</v>
      </c>
      <c r="D62">
        <f ca="1">History!C166+History!D166*C62</f>
        <v>33.743476015766475</v>
      </c>
      <c r="F62">
        <f t="shared" ca="1" si="10"/>
        <v>0.7377698073313248</v>
      </c>
      <c r="G62">
        <f t="shared" ca="1" si="10"/>
        <v>0.79962048941567299</v>
      </c>
      <c r="H62">
        <f t="shared" ca="1" si="3"/>
        <v>0.23923354692061005</v>
      </c>
      <c r="I62">
        <f ca="1">History!C167+History!D167*H62</f>
        <v>39.355728463824484</v>
      </c>
      <c r="K62">
        <f t="shared" ca="1" si="11"/>
        <v>0.31298994218582687</v>
      </c>
      <c r="L62">
        <f t="shared" ca="1" si="11"/>
        <v>0.79997830232459477</v>
      </c>
      <c r="M62">
        <f t="shared" ca="1" si="5"/>
        <v>0.47080433136547339</v>
      </c>
      <c r="N62">
        <f ca="1">History!C168+History!D168*M62</f>
        <v>31.766912602010255</v>
      </c>
    </row>
    <row r="63" spans="1:14" x14ac:dyDescent="0.3">
      <c r="A63">
        <f t="shared" ca="1" si="9"/>
        <v>0.37913164797883026</v>
      </c>
      <c r="B63">
        <f t="shared" ca="1" si="9"/>
        <v>1.8058918454959882E-2</v>
      </c>
      <c r="C63">
        <f t="shared" ca="1" si="1"/>
        <v>1.3837906577797492</v>
      </c>
      <c r="D63">
        <f ca="1">History!C166+History!D166*C63</f>
        <v>67.36583962748665</v>
      </c>
      <c r="F63">
        <f t="shared" ca="1" si="10"/>
        <v>0.37532308650046753</v>
      </c>
      <c r="G63">
        <f t="shared" ca="1" si="10"/>
        <v>0.97856893388878563</v>
      </c>
      <c r="H63">
        <f t="shared" ca="1" si="3"/>
        <v>1.3873041126525574</v>
      </c>
      <c r="I63">
        <f ca="1">History!C167+History!D167*H63</f>
        <v>53.80365212367353</v>
      </c>
      <c r="K63">
        <f t="shared" ca="1" si="11"/>
        <v>0.67731467258893208</v>
      </c>
      <c r="L63">
        <f t="shared" ca="1" si="11"/>
        <v>0.77630832000752203</v>
      </c>
      <c r="M63">
        <f t="shared" ca="1" si="5"/>
        <v>0.14525417666438653</v>
      </c>
      <c r="N63">
        <f ca="1">History!C168+History!D168*M63</f>
        <v>26.848948335568906</v>
      </c>
    </row>
    <row r="64" spans="1:14" x14ac:dyDescent="0.3">
      <c r="A64">
        <f t="shared" ref="A64:B83" ca="1" si="12">RAND()</f>
        <v>0.30520990542675985</v>
      </c>
      <c r="B64">
        <f t="shared" ca="1" si="12"/>
        <v>0.32692837528042895</v>
      </c>
      <c r="C64">
        <f t="shared" ca="1" si="1"/>
        <v>-0.71600738687666099</v>
      </c>
      <c r="D64">
        <f ca="1">History!C166+History!D166*C64</f>
        <v>38.220257540681743</v>
      </c>
      <c r="F64">
        <f t="shared" ref="F64:G83" ca="1" si="13">RAND()</f>
        <v>0.22600912983844956</v>
      </c>
      <c r="G64">
        <f t="shared" ca="1" si="13"/>
        <v>0.61210726013909533</v>
      </c>
      <c r="H64">
        <f t="shared" ca="1" si="3"/>
        <v>-1.3141813217548957</v>
      </c>
      <c r="I64">
        <f ca="1">History!C167+History!D167*H64</f>
        <v>19.806738963872167</v>
      </c>
      <c r="K64">
        <f t="shared" ref="K64:L83" ca="1" si="14">RAND()</f>
        <v>0.95251668584060911</v>
      </c>
      <c r="L64">
        <f t="shared" ca="1" si="14"/>
        <v>0.7530378399505161</v>
      </c>
      <c r="M64">
        <f t="shared" ca="1" si="5"/>
        <v>5.9533900316646382E-3</v>
      </c>
      <c r="N64">
        <f ca="1">History!C168+History!D168*M64</f>
        <v>24.744583520949423</v>
      </c>
    </row>
    <row r="65" spans="1:14" x14ac:dyDescent="0.3">
      <c r="A65">
        <f t="shared" ca="1" si="12"/>
        <v>0.84247767982455579</v>
      </c>
      <c r="B65">
        <f t="shared" ca="1" si="12"/>
        <v>0.7749662069765324</v>
      </c>
      <c r="C65">
        <f t="shared" ca="1" si="1"/>
        <v>9.1470386268855355E-2</v>
      </c>
      <c r="D65">
        <f ca="1">History!C166+History!D166*C65</f>
        <v>49.428197171054158</v>
      </c>
      <c r="F65">
        <f t="shared" ca="1" si="13"/>
        <v>0.5331920042383832</v>
      </c>
      <c r="G65">
        <f t="shared" ca="1" si="13"/>
        <v>0.11287174603341321</v>
      </c>
      <c r="H65">
        <f t="shared" ca="1" si="3"/>
        <v>0.851086675364634</v>
      </c>
      <c r="I65">
        <f ca="1">History!C167+History!D167*H65</f>
        <v>47.055609947296858</v>
      </c>
      <c r="K65">
        <f t="shared" ca="1" si="14"/>
        <v>0.33991237541963049</v>
      </c>
      <c r="L65">
        <f t="shared" ca="1" si="14"/>
        <v>0.14186035983491863</v>
      </c>
      <c r="M65">
        <f t="shared" ca="1" si="5"/>
        <v>0.9231187753544452</v>
      </c>
      <c r="N65">
        <f ca="1">History!C168+History!D168*M65</f>
        <v>38.599857512681567</v>
      </c>
    </row>
    <row r="66" spans="1:14" x14ac:dyDescent="0.3">
      <c r="A66">
        <f t="shared" ca="1" si="12"/>
        <v>0.83687931167999929</v>
      </c>
      <c r="B66">
        <f t="shared" ca="1" si="12"/>
        <v>0.31992242999215192</v>
      </c>
      <c r="C66">
        <f t="shared" ca="1" si="1"/>
        <v>-0.25383494173065618</v>
      </c>
      <c r="D66">
        <f ca="1">History!C166+History!D166*C66</f>
        <v>44.635295869030301</v>
      </c>
      <c r="F66">
        <f t="shared" ca="1" si="13"/>
        <v>0.99983586494147603</v>
      </c>
      <c r="G66">
        <f t="shared" ca="1" si="13"/>
        <v>0.16165374173767644</v>
      </c>
      <c r="H66">
        <f t="shared" ca="1" si="3"/>
        <v>9.5491465845942789E-3</v>
      </c>
      <c r="I66">
        <f ca="1">History!C167+History!D167*H66</f>
        <v>36.465259200903091</v>
      </c>
      <c r="K66">
        <f t="shared" ca="1" si="14"/>
        <v>0.70087595329609043</v>
      </c>
      <c r="L66">
        <f t="shared" ca="1" si="14"/>
        <v>0.22823434377857799</v>
      </c>
      <c r="M66">
        <f t="shared" ca="1" si="5"/>
        <v>0.11494382392096479</v>
      </c>
      <c r="N66">
        <f ca="1">History!C168+History!D168*M66</f>
        <v>26.391061188096195</v>
      </c>
    </row>
    <row r="67" spans="1:14" x14ac:dyDescent="0.3">
      <c r="A67">
        <f t="shared" ca="1" si="12"/>
        <v>0.98414648236715385</v>
      </c>
      <c r="B67">
        <f t="shared" ca="1" si="12"/>
        <v>0.82218637040514275</v>
      </c>
      <c r="C67">
        <f t="shared" ca="1" si="1"/>
        <v>7.8334286585323293E-2</v>
      </c>
      <c r="D67">
        <f ca="1">History!C166+History!D166*C67</f>
        <v>49.24586569751024</v>
      </c>
      <c r="F67">
        <f t="shared" ca="1" si="13"/>
        <v>0.69567896189408529</v>
      </c>
      <c r="G67">
        <f t="shared" ca="1" si="13"/>
        <v>0.46099136151019438</v>
      </c>
      <c r="H67">
        <f t="shared" ca="1" si="3"/>
        <v>-0.82643983576413094</v>
      </c>
      <c r="I67">
        <f ca="1">History!C167+History!D167*H67</f>
        <v>25.944734280251712</v>
      </c>
      <c r="K67">
        <f t="shared" ca="1" si="14"/>
        <v>0.10670126998141183</v>
      </c>
      <c r="L67">
        <f t="shared" ca="1" si="14"/>
        <v>0.41262519856723867</v>
      </c>
      <c r="M67">
        <f t="shared" ca="1" si="5"/>
        <v>-1.8046502310034025</v>
      </c>
      <c r="N67">
        <f ca="1">History!C168+History!D168*M67</f>
        <v>-2.607527299319365</v>
      </c>
    </row>
    <row r="68" spans="1:14" x14ac:dyDescent="0.3">
      <c r="A68">
        <f t="shared" ca="1" si="12"/>
        <v>0.98515753231200864</v>
      </c>
      <c r="B68">
        <f t="shared" ca="1" si="12"/>
        <v>0.73035354640418693</v>
      </c>
      <c r="C68">
        <f t="shared" ref="C68:C131" ca="1" si="15">SQRT(-2*LN(MAX(A68,0.0000000001)))*COS(2*PI()*B68)</f>
        <v>-2.1293650473823904E-2</v>
      </c>
      <c r="D68">
        <f ca="1">History!C166+History!D166*C68</f>
        <v>47.863011653481671</v>
      </c>
      <c r="F68">
        <f t="shared" ca="1" si="13"/>
        <v>0.60134065657598579</v>
      </c>
      <c r="G68">
        <f t="shared" ca="1" si="13"/>
        <v>0.18711482426259274</v>
      </c>
      <c r="H68">
        <f t="shared" ref="H68:H131" ca="1" si="16">SQRT(-2*LN(MAX(F68,0.0000000001)))*COS(2*PI()*G68)</f>
        <v>0.38821199338091861</v>
      </c>
      <c r="I68">
        <f ca="1">History!C167+History!D167*H68</f>
        <v>41.230551567619649</v>
      </c>
      <c r="K68">
        <f t="shared" ca="1" si="14"/>
        <v>3.6953014548156693E-2</v>
      </c>
      <c r="L68">
        <f t="shared" ca="1" si="14"/>
        <v>0.69261454010801804</v>
      </c>
      <c r="M68">
        <f t="shared" ref="M68:M131" ca="1" si="17">SQRT(-2*LN(MAX(K68,0.0000000001)))*COS(2*PI()*L68)</f>
        <v>-0.9061036996973254</v>
      </c>
      <c r="N68">
        <f ca="1">History!C168+History!D168*M68</f>
        <v>10.966478637663092</v>
      </c>
    </row>
    <row r="69" spans="1:14" x14ac:dyDescent="0.3">
      <c r="A69">
        <f t="shared" ca="1" si="12"/>
        <v>0.59434325418392886</v>
      </c>
      <c r="B69">
        <f t="shared" ca="1" si="12"/>
        <v>3.968448094563537E-2</v>
      </c>
      <c r="C69">
        <f t="shared" ca="1" si="15"/>
        <v>0.98854910930275941</v>
      </c>
      <c r="D69">
        <f ca="1">History!C166+History!D166*C69</f>
        <v>61.879814423983369</v>
      </c>
      <c r="F69">
        <f t="shared" ca="1" si="13"/>
        <v>0.88773326566692989</v>
      </c>
      <c r="G69">
        <f t="shared" ca="1" si="13"/>
        <v>0.97772478191261147</v>
      </c>
      <c r="H69">
        <f t="shared" ca="1" si="16"/>
        <v>0.48325243883051811</v>
      </c>
      <c r="I69">
        <f ca="1">History!C167+History!D167*H69</f>
        <v>42.426590505852012</v>
      </c>
      <c r="K69">
        <f t="shared" ca="1" si="14"/>
        <v>6.3576203469798642E-2</v>
      </c>
      <c r="L69">
        <f t="shared" ca="1" si="14"/>
        <v>5.3555044015669906E-2</v>
      </c>
      <c r="M69">
        <f t="shared" ca="1" si="17"/>
        <v>2.2159013775857463</v>
      </c>
      <c r="N69">
        <f ca="1">History!C168+History!D168*M69</f>
        <v>58.129440129185781</v>
      </c>
    </row>
    <row r="70" spans="1:14" x14ac:dyDescent="0.3">
      <c r="A70">
        <f t="shared" ca="1" si="12"/>
        <v>0.41857913174465511</v>
      </c>
      <c r="B70">
        <f t="shared" ca="1" si="12"/>
        <v>0.11811577232800641</v>
      </c>
      <c r="C70">
        <f t="shared" ca="1" si="15"/>
        <v>0.97269512547153747</v>
      </c>
      <c r="D70">
        <f ca="1">History!C166+History!D166*C70</f>
        <v>61.659758219849046</v>
      </c>
      <c r="F70">
        <f t="shared" ca="1" si="13"/>
        <v>0.39976153317874941</v>
      </c>
      <c r="G70">
        <f t="shared" ca="1" si="13"/>
        <v>0.12848104879990585</v>
      </c>
      <c r="H70">
        <f t="shared" ca="1" si="16"/>
        <v>0.93637141234370036</v>
      </c>
      <c r="I70">
        <f ca="1">History!C167+History!D167*H70</f>
        <v>48.128877920540539</v>
      </c>
      <c r="K70">
        <f t="shared" ca="1" si="14"/>
        <v>0.29028852553510731</v>
      </c>
      <c r="L70">
        <f t="shared" ca="1" si="14"/>
        <v>0.22503397068283049</v>
      </c>
      <c r="M70">
        <f t="shared" ca="1" si="17"/>
        <v>0.2457115305433282</v>
      </c>
      <c r="N70">
        <f ca="1">History!C168+History!D168*M70</f>
        <v>28.366519958692571</v>
      </c>
    </row>
    <row r="71" spans="1:14" x14ac:dyDescent="0.3">
      <c r="A71">
        <f t="shared" ca="1" si="12"/>
        <v>0.22514734810086912</v>
      </c>
      <c r="B71">
        <f t="shared" ca="1" si="12"/>
        <v>0.1603291964189717</v>
      </c>
      <c r="C71">
        <f t="shared" ca="1" si="15"/>
        <v>0.92227311231352904</v>
      </c>
      <c r="D71">
        <f ca="1">History!C166+History!D166*C71</f>
        <v>60.959891426840791</v>
      </c>
      <c r="F71">
        <f t="shared" ca="1" si="13"/>
        <v>0.61028604302745926</v>
      </c>
      <c r="G71">
        <f t="shared" ca="1" si="13"/>
        <v>0.16988248565010744</v>
      </c>
      <c r="H71">
        <f t="shared" ca="1" si="16"/>
        <v>0.47941371625162577</v>
      </c>
      <c r="I71">
        <f ca="1">History!C167+History!D167*H71</f>
        <v>42.378282002501592</v>
      </c>
      <c r="K71">
        <f t="shared" ca="1" si="14"/>
        <v>0.65959322209740356</v>
      </c>
      <c r="L71">
        <f t="shared" ca="1" si="14"/>
        <v>0.24733848568940409</v>
      </c>
      <c r="M71">
        <f t="shared" ca="1" si="17"/>
        <v>1.5255237311768399E-2</v>
      </c>
      <c r="N71">
        <f ca="1">History!C168+History!D168*M71</f>
        <v>24.885103044208282</v>
      </c>
    </row>
    <row r="72" spans="1:14" x14ac:dyDescent="0.3">
      <c r="A72">
        <f t="shared" ca="1" si="12"/>
        <v>0.39728759514719592</v>
      </c>
      <c r="B72">
        <f t="shared" ca="1" si="12"/>
        <v>0.57736367649825104</v>
      </c>
      <c r="C72">
        <f t="shared" ca="1" si="15"/>
        <v>-1.2013568344363086</v>
      </c>
      <c r="D72">
        <f ca="1">History!C166+History!D166*C72</f>
        <v>31.483518166800767</v>
      </c>
      <c r="F72">
        <f t="shared" ca="1" si="13"/>
        <v>0.82102660243543801</v>
      </c>
      <c r="G72">
        <f t="shared" ca="1" si="13"/>
        <v>0.91033318732453483</v>
      </c>
      <c r="H72">
        <f t="shared" ca="1" si="16"/>
        <v>0.53095168543706306</v>
      </c>
      <c r="I72">
        <f ca="1">History!C167+History!D167*H72</f>
        <v>43.026862905627638</v>
      </c>
      <c r="K72">
        <f t="shared" ca="1" si="14"/>
        <v>0.59007559576626134</v>
      </c>
      <c r="L72">
        <f t="shared" ca="1" si="14"/>
        <v>0.30733139591367631</v>
      </c>
      <c r="M72">
        <f t="shared" ca="1" si="17"/>
        <v>-0.36204881150896956</v>
      </c>
      <c r="N72">
        <f ca="1">History!C168+History!D168*M72</f>
        <v>19.185312081467764</v>
      </c>
    </row>
    <row r="73" spans="1:14" x14ac:dyDescent="0.3">
      <c r="A73">
        <f t="shared" ca="1" si="12"/>
        <v>0.36228625247885671</v>
      </c>
      <c r="B73">
        <f t="shared" ca="1" si="12"/>
        <v>0.51323756925602915</v>
      </c>
      <c r="C73">
        <f t="shared" ca="1" si="15"/>
        <v>-1.4200794984323253</v>
      </c>
      <c r="D73">
        <f ca="1">History!C166+History!D166*C73</f>
        <v>28.447607463881877</v>
      </c>
      <c r="F73">
        <f t="shared" ca="1" si="13"/>
        <v>0.52632202584457188</v>
      </c>
      <c r="G73">
        <f t="shared" ca="1" si="13"/>
        <v>0.44854456760655925</v>
      </c>
      <c r="H73">
        <f t="shared" ca="1" si="16"/>
        <v>-1.0742982349141059</v>
      </c>
      <c r="I73">
        <f ca="1">History!C167+History!D167*H73</f>
        <v>22.825553860284966</v>
      </c>
      <c r="K73">
        <f t="shared" ca="1" si="14"/>
        <v>0.45143565939302299</v>
      </c>
      <c r="L73">
        <f t="shared" ca="1" si="14"/>
        <v>0.23034451549032497</v>
      </c>
      <c r="M73">
        <f t="shared" ca="1" si="17"/>
        <v>0.15536231830632119</v>
      </c>
      <c r="N73">
        <f ca="1">History!C168+History!D168*M73</f>
        <v>27.001648245789518</v>
      </c>
    </row>
    <row r="74" spans="1:14" x14ac:dyDescent="0.3">
      <c r="A74">
        <f t="shared" ca="1" si="12"/>
        <v>0.33813054028315714</v>
      </c>
      <c r="B74">
        <f t="shared" ca="1" si="12"/>
        <v>0.20236546263936261</v>
      </c>
      <c r="C74">
        <f t="shared" ca="1" si="15"/>
        <v>0.43420300452058841</v>
      </c>
      <c r="D74">
        <f ca="1">History!C166+History!D166*C74</f>
        <v>54.185388789791936</v>
      </c>
      <c r="F74">
        <f t="shared" ca="1" si="13"/>
        <v>0.25445531211692762</v>
      </c>
      <c r="G74">
        <f t="shared" ca="1" si="13"/>
        <v>8.7449619442668713E-2</v>
      </c>
      <c r="H74">
        <f t="shared" ca="1" si="16"/>
        <v>1.4109383419365922</v>
      </c>
      <c r="I74">
        <f ca="1">History!C167+History!D167*H74</f>
        <v>54.101077691968115</v>
      </c>
      <c r="K74">
        <f t="shared" ca="1" si="14"/>
        <v>0.65268261859374066</v>
      </c>
      <c r="L74">
        <f t="shared" ca="1" si="14"/>
        <v>0.85582419096416718</v>
      </c>
      <c r="M74">
        <f t="shared" ca="1" si="17"/>
        <v>0.56994998885846637</v>
      </c>
      <c r="N74">
        <f ca="1">History!C168+History!D168*M74</f>
        <v>33.264668919070132</v>
      </c>
    </row>
    <row r="75" spans="1:14" x14ac:dyDescent="0.3">
      <c r="A75">
        <f t="shared" ca="1" si="12"/>
        <v>0.91163381528531107</v>
      </c>
      <c r="B75">
        <f t="shared" ca="1" si="12"/>
        <v>0.85674455664027982</v>
      </c>
      <c r="C75">
        <f t="shared" ca="1" si="15"/>
        <v>0.26735509825885345</v>
      </c>
      <c r="D75">
        <f ca="1">History!C166+History!D166*C75</f>
        <v>51.869509241119133</v>
      </c>
      <c r="F75">
        <f t="shared" ca="1" si="13"/>
        <v>8.7782815391946323E-2</v>
      </c>
      <c r="G75">
        <f t="shared" ca="1" si="13"/>
        <v>7.9027170569230476E-2</v>
      </c>
      <c r="H75">
        <f t="shared" ca="1" si="16"/>
        <v>1.9394614747807231</v>
      </c>
      <c r="I75">
        <f ca="1">History!C167+History!D167*H75</f>
        <v>60.752290695524152</v>
      </c>
      <c r="K75">
        <f t="shared" ca="1" si="14"/>
        <v>0.22025677422614243</v>
      </c>
      <c r="L75">
        <f t="shared" ca="1" si="14"/>
        <v>9.3812779856783601E-2</v>
      </c>
      <c r="M75">
        <f t="shared" ca="1" si="17"/>
        <v>1.445974945900764</v>
      </c>
      <c r="N75">
        <f ca="1">History!C168+History!D168*M75</f>
        <v>46.498449868124169</v>
      </c>
    </row>
    <row r="76" spans="1:14" x14ac:dyDescent="0.3">
      <c r="A76">
        <f t="shared" ca="1" si="12"/>
        <v>0.26391805957223591</v>
      </c>
      <c r="B76">
        <f t="shared" ca="1" si="12"/>
        <v>0.36914576117062647</v>
      </c>
      <c r="C76">
        <f t="shared" ca="1" si="15"/>
        <v>-1.1109481418265992</v>
      </c>
      <c r="D76">
        <f ca="1">History!C166+History!D166*C76</f>
        <v>32.738407406517226</v>
      </c>
      <c r="F76">
        <f t="shared" ca="1" si="13"/>
        <v>0.47866307014346299</v>
      </c>
      <c r="G76">
        <f t="shared" ca="1" si="13"/>
        <v>0.3892045196831101</v>
      </c>
      <c r="H76">
        <f t="shared" ca="1" si="16"/>
        <v>-0.93143539418875188</v>
      </c>
      <c r="I76">
        <f ca="1">History!C167+History!D167*H76</f>
        <v>24.623414965898409</v>
      </c>
      <c r="K76">
        <f t="shared" ca="1" si="14"/>
        <v>0.32233109210802713</v>
      </c>
      <c r="L76">
        <f t="shared" ca="1" si="14"/>
        <v>5.5804826698145571E-2</v>
      </c>
      <c r="M76">
        <f t="shared" ca="1" si="17"/>
        <v>1.4132194813245753</v>
      </c>
      <c r="N76">
        <f ca="1">History!C168+History!D168*M76</f>
        <v>46.003625331903962</v>
      </c>
    </row>
    <row r="77" spans="1:14" x14ac:dyDescent="0.3">
      <c r="A77">
        <f t="shared" ca="1" si="12"/>
        <v>0.30523489633380185</v>
      </c>
      <c r="B77">
        <f t="shared" ca="1" si="12"/>
        <v>0.86948700405003265</v>
      </c>
      <c r="C77">
        <f t="shared" ca="1" si="15"/>
        <v>1.0509655561133018</v>
      </c>
      <c r="D77">
        <f ca="1">History!C166+History!D166*C77</f>
        <v>62.746166156576308</v>
      </c>
      <c r="F77">
        <f t="shared" ca="1" si="13"/>
        <v>0.89031575944880348</v>
      </c>
      <c r="G77">
        <f t="shared" ca="1" si="13"/>
        <v>0.53620388535638364</v>
      </c>
      <c r="H77">
        <f t="shared" ca="1" si="16"/>
        <v>-0.46961763614733915</v>
      </c>
      <c r="I77">
        <f ca="1">History!C167+History!D167*H77</f>
        <v>30.435172458950305</v>
      </c>
      <c r="K77">
        <f t="shared" ca="1" si="14"/>
        <v>0.18352990087583587</v>
      </c>
      <c r="L77">
        <f t="shared" ca="1" si="14"/>
        <v>0.93623106543830348</v>
      </c>
      <c r="M77">
        <f t="shared" ca="1" si="17"/>
        <v>1.695559782245978</v>
      </c>
      <c r="N77">
        <f ca="1">History!C168+History!D168*M77</f>
        <v>50.26883451966394</v>
      </c>
    </row>
    <row r="78" spans="1:14" x14ac:dyDescent="0.3">
      <c r="A78">
        <f t="shared" ca="1" si="12"/>
        <v>0.93592428374494996</v>
      </c>
      <c r="B78">
        <f t="shared" ca="1" si="12"/>
        <v>0.87246645853567262</v>
      </c>
      <c r="C78">
        <f t="shared" ca="1" si="15"/>
        <v>0.25320497444213935</v>
      </c>
      <c r="D78">
        <f ca="1">History!C166+History!D166*C78</f>
        <v>51.673102926574735</v>
      </c>
      <c r="F78">
        <f t="shared" ca="1" si="13"/>
        <v>0.68780432766863797</v>
      </c>
      <c r="G78">
        <f t="shared" ca="1" si="13"/>
        <v>0.88958034762767568</v>
      </c>
      <c r="H78">
        <f t="shared" ca="1" si="16"/>
        <v>0.66516079992382826</v>
      </c>
      <c r="I78">
        <f ca="1">History!C167+History!D167*H78</f>
        <v>44.715820970086412</v>
      </c>
      <c r="K78">
        <f t="shared" ca="1" si="14"/>
        <v>0.63128317845511062</v>
      </c>
      <c r="L78">
        <f t="shared" ca="1" si="14"/>
        <v>0.64178507237350668</v>
      </c>
      <c r="M78">
        <f t="shared" ca="1" si="17"/>
        <v>-0.60306867130974262</v>
      </c>
      <c r="N78">
        <f ca="1">History!C168+History!D168*M78</f>
        <v>15.544315322946034</v>
      </c>
    </row>
    <row r="79" spans="1:14" x14ac:dyDescent="0.3">
      <c r="A79">
        <f t="shared" ca="1" si="12"/>
        <v>0.41225767172020933</v>
      </c>
      <c r="B79">
        <f t="shared" ca="1" si="12"/>
        <v>0.76147172506770811</v>
      </c>
      <c r="C79">
        <f t="shared" ca="1" si="15"/>
        <v>9.5871713458218377E-2</v>
      </c>
      <c r="D79">
        <f ca="1">History!C166+History!D166*C79</f>
        <v>49.48928839990586</v>
      </c>
      <c r="F79">
        <f t="shared" ca="1" si="13"/>
        <v>0.39272906813769792</v>
      </c>
      <c r="G79">
        <f t="shared" ca="1" si="13"/>
        <v>0.98861158594504384</v>
      </c>
      <c r="H79">
        <f t="shared" ca="1" si="16"/>
        <v>1.3637140087800186</v>
      </c>
      <c r="I79">
        <f ca="1">History!C167+History!D167*H79</f>
        <v>53.506781852758564</v>
      </c>
      <c r="K79">
        <f t="shared" ca="1" si="14"/>
        <v>0.55529356144311626</v>
      </c>
      <c r="L79">
        <f t="shared" ca="1" si="14"/>
        <v>4.5529848605863954E-2</v>
      </c>
      <c r="M79">
        <f t="shared" ca="1" si="17"/>
        <v>1.0405919557400458</v>
      </c>
      <c r="N79">
        <f ca="1">History!C168+History!D168*M79</f>
        <v>40.374480854304799</v>
      </c>
    </row>
    <row r="80" spans="1:14" x14ac:dyDescent="0.3">
      <c r="A80">
        <f t="shared" ca="1" si="12"/>
        <v>0.48310469266280431</v>
      </c>
      <c r="B80">
        <f t="shared" ca="1" si="12"/>
        <v>0.25830131864528227</v>
      </c>
      <c r="C80">
        <f t="shared" ca="1" si="15"/>
        <v>-6.2888038312464589E-2</v>
      </c>
      <c r="D80">
        <f ca="1">History!C166+History!D166*C80</f>
        <v>47.285673919414073</v>
      </c>
      <c r="F80">
        <f t="shared" ca="1" si="13"/>
        <v>8.9593968271959867E-2</v>
      </c>
      <c r="G80">
        <f t="shared" ca="1" si="13"/>
        <v>0.50318173765598129</v>
      </c>
      <c r="H80">
        <f t="shared" ca="1" si="16"/>
        <v>-2.1961344432140444</v>
      </c>
      <c r="I80">
        <f ca="1">History!C167+History!D167*H80</f>
        <v>8.7077771485036983</v>
      </c>
      <c r="K80">
        <f t="shared" ca="1" si="14"/>
        <v>0.54042966256932101</v>
      </c>
      <c r="L80">
        <f t="shared" ca="1" si="14"/>
        <v>0.34958359732985966</v>
      </c>
      <c r="M80">
        <f t="shared" ca="1" si="17"/>
        <v>-0.64974199410821398</v>
      </c>
      <c r="N80">
        <f ca="1">History!C168+History!D168*M80</f>
        <v>14.839238914889274</v>
      </c>
    </row>
    <row r="81" spans="1:14" x14ac:dyDescent="0.3">
      <c r="A81">
        <f t="shared" ca="1" si="12"/>
        <v>0.2327195947240942</v>
      </c>
      <c r="B81">
        <f t="shared" ca="1" si="12"/>
        <v>0.55539999058129563</v>
      </c>
      <c r="C81">
        <f t="shared" ca="1" si="15"/>
        <v>-1.6051738680765999</v>
      </c>
      <c r="D81">
        <f ca="1">History!C166+History!D166*C81</f>
        <v>25.878463655980411</v>
      </c>
      <c r="F81">
        <f t="shared" ca="1" si="13"/>
        <v>0.59459519133471161</v>
      </c>
      <c r="G81">
        <f t="shared" ca="1" si="13"/>
        <v>0.87628520929957598</v>
      </c>
      <c r="H81">
        <f t="shared" ca="1" si="16"/>
        <v>0.72682204121801708</v>
      </c>
      <c r="I81">
        <f ca="1">History!C167+History!D167*H81</f>
        <v>45.491798452291093</v>
      </c>
      <c r="K81">
        <f t="shared" ca="1" si="14"/>
        <v>0.22206696886990407</v>
      </c>
      <c r="L81">
        <f t="shared" ca="1" si="14"/>
        <v>0.90602893338309787</v>
      </c>
      <c r="M81">
        <f t="shared" ca="1" si="17"/>
        <v>1.4410985200945376</v>
      </c>
      <c r="N81">
        <f ca="1">History!C168+History!D168*M81</f>
        <v>46.424783529722355</v>
      </c>
    </row>
    <row r="82" spans="1:14" x14ac:dyDescent="0.3">
      <c r="A82">
        <f t="shared" ca="1" si="12"/>
        <v>0.68397935058844861</v>
      </c>
      <c r="B82">
        <f t="shared" ca="1" si="12"/>
        <v>0.8400054152712626</v>
      </c>
      <c r="C82">
        <f t="shared" ca="1" si="15"/>
        <v>0.46704200368918436</v>
      </c>
      <c r="D82">
        <f ca="1">History!C166+History!D166*C82</f>
        <v>54.641200122863943</v>
      </c>
      <c r="F82">
        <f t="shared" ca="1" si="13"/>
        <v>0.64239396640164159</v>
      </c>
      <c r="G82">
        <f t="shared" ca="1" si="13"/>
        <v>0.40092191420910961</v>
      </c>
      <c r="H82">
        <f t="shared" ca="1" si="16"/>
        <v>-0.76431464469777455</v>
      </c>
      <c r="I82">
        <f ca="1">History!C167+History!D167*H82</f>
        <v>26.726550350336225</v>
      </c>
      <c r="K82">
        <f t="shared" ca="1" si="14"/>
        <v>0.80424139770980363</v>
      </c>
      <c r="L82">
        <f t="shared" ca="1" si="14"/>
        <v>0.25550586210284287</v>
      </c>
      <c r="M82">
        <f t="shared" ca="1" si="17"/>
        <v>-2.283064283947538E-2</v>
      </c>
      <c r="N82">
        <f ca="1">History!C168+History!D168*M82</f>
        <v>24.309753916170656</v>
      </c>
    </row>
    <row r="83" spans="1:14" x14ac:dyDescent="0.3">
      <c r="A83">
        <f t="shared" ca="1" si="12"/>
        <v>0.62387942746405489</v>
      </c>
      <c r="B83">
        <f t="shared" ca="1" si="12"/>
        <v>0.21872237295430308</v>
      </c>
      <c r="C83">
        <f t="shared" ca="1" si="15"/>
        <v>0.1896739411919999</v>
      </c>
      <c r="D83">
        <f ca="1">History!C166+History!D166*C83</f>
        <v>50.791280529719209</v>
      </c>
      <c r="F83">
        <f t="shared" ca="1" si="13"/>
        <v>0.54603062415331582</v>
      </c>
      <c r="G83">
        <f t="shared" ca="1" si="13"/>
        <v>0.89773293884756766</v>
      </c>
      <c r="H83">
        <f t="shared" ca="1" si="16"/>
        <v>0.88067721146675715</v>
      </c>
      <c r="I83">
        <f ca="1">History!C167+History!D167*H83</f>
        <v>47.427992812443236</v>
      </c>
      <c r="K83">
        <f t="shared" ca="1" si="14"/>
        <v>0.7609703648059003</v>
      </c>
      <c r="L83">
        <f t="shared" ca="1" si="14"/>
        <v>0.85773258990919043</v>
      </c>
      <c r="M83">
        <f t="shared" ca="1" si="17"/>
        <v>0.46298173932344172</v>
      </c>
      <c r="N83">
        <f ca="1">History!C168+History!D168*M83</f>
        <v>31.648739633642343</v>
      </c>
    </row>
    <row r="84" spans="1:14" x14ac:dyDescent="0.3">
      <c r="A84">
        <f t="shared" ref="A84:B103" ca="1" si="18">RAND()</f>
        <v>0.47194260186114201</v>
      </c>
      <c r="B84">
        <f t="shared" ca="1" si="18"/>
        <v>0.45399865223632918</v>
      </c>
      <c r="C84">
        <f t="shared" ca="1" si="15"/>
        <v>-1.1746442058978543</v>
      </c>
      <c r="D84">
        <f ca="1">History!C166+History!D166*C84</f>
        <v>31.854294351588212</v>
      </c>
      <c r="F84">
        <f t="shared" ref="F84:G103" ca="1" si="19">RAND()</f>
        <v>0.49088595648247335</v>
      </c>
      <c r="G84">
        <f t="shared" ca="1" si="19"/>
        <v>0.87854325784332554</v>
      </c>
      <c r="H84">
        <f t="shared" ca="1" si="16"/>
        <v>0.86209923127505039</v>
      </c>
      <c r="I84">
        <f ca="1">History!C167+History!D167*H84</f>
        <v>47.19419774132507</v>
      </c>
      <c r="K84">
        <f t="shared" ref="K84:L103" ca="1" si="20">RAND()</f>
        <v>0.99838447320929913</v>
      </c>
      <c r="L84">
        <f t="shared" ca="1" si="20"/>
        <v>0.30946500118046227</v>
      </c>
      <c r="M84">
        <f t="shared" ca="1" si="17"/>
        <v>-2.075567884005889E-2</v>
      </c>
      <c r="N84">
        <f ca="1">History!C168+History!D168*M84</f>
        <v>24.341099620222469</v>
      </c>
    </row>
    <row r="85" spans="1:14" x14ac:dyDescent="0.3">
      <c r="A85">
        <f t="shared" ca="1" si="18"/>
        <v>0.92954332124722228</v>
      </c>
      <c r="B85">
        <f t="shared" ca="1" si="18"/>
        <v>6.5128209228528577E-2</v>
      </c>
      <c r="C85">
        <f t="shared" ca="1" si="15"/>
        <v>0.35069970291872676</v>
      </c>
      <c r="D85">
        <f ca="1">History!C166+History!D166*C85</f>
        <v>53.026347644120939</v>
      </c>
      <c r="F85">
        <f t="shared" ca="1" si="19"/>
        <v>0.31061102840078225</v>
      </c>
      <c r="G85">
        <f t="shared" ca="1" si="19"/>
        <v>0.37518160700576508</v>
      </c>
      <c r="H85">
        <f t="shared" ca="1" si="16"/>
        <v>-1.082535066702788</v>
      </c>
      <c r="I85">
        <f ca="1">History!C167+History!D167*H85</f>
        <v>22.721897238092911</v>
      </c>
      <c r="K85">
        <f t="shared" ca="1" si="20"/>
        <v>0.78833722936290196</v>
      </c>
      <c r="L85">
        <f t="shared" ca="1" si="20"/>
        <v>0.23700430978002029</v>
      </c>
      <c r="M85">
        <f t="shared" ca="1" si="17"/>
        <v>5.625280797058705E-2</v>
      </c>
      <c r="N85">
        <f ca="1">History!C168+History!D168*M85</f>
        <v>25.50443799029701</v>
      </c>
    </row>
    <row r="86" spans="1:14" x14ac:dyDescent="0.3">
      <c r="A86">
        <f t="shared" ca="1" si="18"/>
        <v>0.6465217715375926</v>
      </c>
      <c r="B86">
        <f t="shared" ca="1" si="18"/>
        <v>2.0652920312681955E-2</v>
      </c>
      <c r="C86">
        <f t="shared" ca="1" si="15"/>
        <v>0.92611568046675752</v>
      </c>
      <c r="D86">
        <f ca="1">History!C166+History!D166*C86</f>
        <v>61.013226977761541</v>
      </c>
      <c r="F86">
        <f t="shared" ca="1" si="19"/>
        <v>0.92084800895448227</v>
      </c>
      <c r="G86">
        <f t="shared" ca="1" si="19"/>
        <v>0.20865504692822601</v>
      </c>
      <c r="H86">
        <f t="shared" ca="1" si="16"/>
        <v>0.10431434847977179</v>
      </c>
      <c r="I86">
        <f ca="1">History!C167+History!D167*H86</f>
        <v>37.657834329522302</v>
      </c>
      <c r="K86">
        <f t="shared" ca="1" si="20"/>
        <v>0.49297562332599487</v>
      </c>
      <c r="L86">
        <f t="shared" ca="1" si="20"/>
        <v>3.694763880108809E-3</v>
      </c>
      <c r="M86">
        <f t="shared" ca="1" si="17"/>
        <v>1.1890453622678991</v>
      </c>
      <c r="N86">
        <f ca="1">History!C168+History!D168*M86</f>
        <v>42.617110869964989</v>
      </c>
    </row>
    <row r="87" spans="1:14" x14ac:dyDescent="0.3">
      <c r="A87">
        <f t="shared" ca="1" si="18"/>
        <v>0.42987738396260999</v>
      </c>
      <c r="B87">
        <f t="shared" ca="1" si="18"/>
        <v>0.4315754901087584</v>
      </c>
      <c r="C87">
        <f t="shared" ca="1" si="15"/>
        <v>-1.1811758703237112</v>
      </c>
      <c r="D87">
        <f ca="1">History!C166+History!D166*C87</f>
        <v>31.763633651064307</v>
      </c>
      <c r="F87">
        <f t="shared" ca="1" si="19"/>
        <v>0.12836959828311878</v>
      </c>
      <c r="G87">
        <f t="shared" ca="1" si="19"/>
        <v>0.14951106515222901</v>
      </c>
      <c r="H87">
        <f t="shared" ca="1" si="16"/>
        <v>1.1960293629730703</v>
      </c>
      <c r="I87">
        <f ca="1">History!C167+History!D167*H87</f>
        <v>51.396550100581344</v>
      </c>
      <c r="K87">
        <f t="shared" ca="1" si="20"/>
        <v>0.34722543684743878</v>
      </c>
      <c r="L87">
        <f t="shared" ca="1" si="20"/>
        <v>0.80123452594826505</v>
      </c>
      <c r="M87">
        <f t="shared" ca="1" si="17"/>
        <v>0.46018071019603124</v>
      </c>
      <c r="N87">
        <f ca="1">History!C168+History!D168*M87</f>
        <v>31.606425535617987</v>
      </c>
    </row>
    <row r="88" spans="1:14" x14ac:dyDescent="0.3">
      <c r="A88">
        <f t="shared" ca="1" si="18"/>
        <v>2.2028448351876118E-2</v>
      </c>
      <c r="B88">
        <f t="shared" ca="1" si="18"/>
        <v>0.92898998893184948</v>
      </c>
      <c r="C88">
        <f t="shared" ca="1" si="15"/>
        <v>2.4919778092977536</v>
      </c>
      <c r="D88">
        <f ca="1">History!C166+History!D166*C88</f>
        <v>82.74768059752887</v>
      </c>
      <c r="F88">
        <f t="shared" ca="1" si="19"/>
        <v>0.85998646452873528</v>
      </c>
      <c r="G88">
        <f t="shared" ca="1" si="19"/>
        <v>0.52135878099022936</v>
      </c>
      <c r="H88">
        <f t="shared" ca="1" si="16"/>
        <v>-0.54431296353266012</v>
      </c>
      <c r="I88">
        <f ca="1">History!C167+History!D167*H88</f>
        <v>29.495167183993608</v>
      </c>
      <c r="K88">
        <f t="shared" ca="1" si="20"/>
        <v>0.96992691415198284</v>
      </c>
      <c r="L88">
        <f t="shared" ca="1" si="20"/>
        <v>0.65302982455814129</v>
      </c>
      <c r="M88">
        <f t="shared" ca="1" si="17"/>
        <v>-0.14142240153350782</v>
      </c>
      <c r="N88">
        <f ca="1">History!C168+History!D168*M88</f>
        <v>22.518232630956717</v>
      </c>
    </row>
    <row r="89" spans="1:14" x14ac:dyDescent="0.3">
      <c r="A89">
        <f t="shared" ca="1" si="18"/>
        <v>0.45690341245967903</v>
      </c>
      <c r="B89">
        <f t="shared" ca="1" si="18"/>
        <v>0.59425830148339132</v>
      </c>
      <c r="C89">
        <f t="shared" ca="1" si="15"/>
        <v>-1.0384624825266691</v>
      </c>
      <c r="D89">
        <f ca="1">History!C166+History!D166*C89</f>
        <v>33.744521655751129</v>
      </c>
      <c r="F89">
        <f t="shared" ca="1" si="19"/>
        <v>0.7019631939089791</v>
      </c>
      <c r="G89">
        <f t="shared" ca="1" si="19"/>
        <v>0.1829900859190019</v>
      </c>
      <c r="H89">
        <f t="shared" ca="1" si="16"/>
        <v>0.34383529057094242</v>
      </c>
      <c r="I89">
        <f ca="1">History!C167+History!D167*H89</f>
        <v>40.672091805988551</v>
      </c>
      <c r="K89">
        <f t="shared" ca="1" si="20"/>
        <v>0.86041683334615227</v>
      </c>
      <c r="L89">
        <f t="shared" ca="1" si="20"/>
        <v>4.5153467013658299E-2</v>
      </c>
      <c r="M89">
        <f t="shared" ca="1" si="17"/>
        <v>0.52641957410083695</v>
      </c>
      <c r="N89">
        <f ca="1">History!C168+History!D168*M89</f>
        <v>32.607071245747086</v>
      </c>
    </row>
    <row r="90" spans="1:14" x14ac:dyDescent="0.3">
      <c r="A90">
        <f t="shared" ca="1" si="18"/>
        <v>0.51404149269410626</v>
      </c>
      <c r="B90">
        <f t="shared" ca="1" si="18"/>
        <v>0.94842394890113935</v>
      </c>
      <c r="C90">
        <f t="shared" ca="1" si="15"/>
        <v>1.0935999949389934</v>
      </c>
      <c r="D90">
        <f ca="1">History!C166+History!D166*C90</f>
        <v>63.337939989150954</v>
      </c>
      <c r="F90">
        <f t="shared" ca="1" si="19"/>
        <v>0.36871609048974796</v>
      </c>
      <c r="G90">
        <f t="shared" ca="1" si="19"/>
        <v>0.99659936793711801</v>
      </c>
      <c r="H90">
        <f t="shared" ca="1" si="16"/>
        <v>1.4122838948094918</v>
      </c>
      <c r="I90">
        <f ca="1">History!C167+History!D167*H90</f>
        <v>54.118010836818449</v>
      </c>
      <c r="K90">
        <f t="shared" ca="1" si="20"/>
        <v>0.92201175401728641</v>
      </c>
      <c r="L90">
        <f t="shared" ca="1" si="20"/>
        <v>0.98423123800624046</v>
      </c>
      <c r="M90">
        <f t="shared" ca="1" si="17"/>
        <v>0.40100583951825214</v>
      </c>
      <c r="N90">
        <f ca="1">History!C168+History!D168*M90</f>
        <v>30.712492925658658</v>
      </c>
    </row>
    <row r="91" spans="1:14" x14ac:dyDescent="0.3">
      <c r="A91">
        <f t="shared" ca="1" si="18"/>
        <v>0.81251881182185981</v>
      </c>
      <c r="B91">
        <f t="shared" ca="1" si="18"/>
        <v>0.70477174002224219</v>
      </c>
      <c r="C91">
        <f t="shared" ca="1" si="15"/>
        <v>-0.18066506592470868</v>
      </c>
      <c r="D91">
        <f ca="1">History!C166+History!D166*C91</f>
        <v>45.650907168893433</v>
      </c>
      <c r="F91">
        <f t="shared" ca="1" si="19"/>
        <v>1.4038244073290462E-2</v>
      </c>
      <c r="G91">
        <f t="shared" ca="1" si="19"/>
        <v>0.88235762706362209</v>
      </c>
      <c r="H91">
        <f t="shared" ca="1" si="16"/>
        <v>2.1586648954990335</v>
      </c>
      <c r="I91">
        <f ca="1">History!C167+History!D167*H91</f>
        <v>63.51086179999001</v>
      </c>
      <c r="K91">
        <f t="shared" ca="1" si="20"/>
        <v>0.47593350655318134</v>
      </c>
      <c r="L91">
        <f t="shared" ca="1" si="20"/>
        <v>2.4811196348097142E-2</v>
      </c>
      <c r="M91">
        <f t="shared" ca="1" si="17"/>
        <v>1.203809456469676</v>
      </c>
      <c r="N91">
        <f ca="1">History!C168+History!D168*M91</f>
        <v>42.840146511822937</v>
      </c>
    </row>
    <row r="92" spans="1:14" x14ac:dyDescent="0.3">
      <c r="A92">
        <f t="shared" ca="1" si="18"/>
        <v>0.4631117568659564</v>
      </c>
      <c r="B92">
        <f t="shared" ca="1" si="18"/>
        <v>0.68731913248070875</v>
      </c>
      <c r="C92">
        <f t="shared" ca="1" si="15"/>
        <v>-0.47613435262771581</v>
      </c>
      <c r="D92">
        <f ca="1">History!C166+History!D166*C92</f>
        <v>41.54973926293831</v>
      </c>
      <c r="F92">
        <f t="shared" ca="1" si="19"/>
        <v>0.38410751775266372</v>
      </c>
      <c r="G92">
        <f t="shared" ca="1" si="19"/>
        <v>0.6624160997087537</v>
      </c>
      <c r="H92">
        <f t="shared" ca="1" si="16"/>
        <v>-0.72342164808329901</v>
      </c>
      <c r="I92">
        <f ca="1">History!C167+History!D167*H92</f>
        <v>27.241169321454723</v>
      </c>
      <c r="K92">
        <f t="shared" ca="1" si="20"/>
        <v>0.19117021969524262</v>
      </c>
      <c r="L92">
        <f t="shared" ca="1" si="20"/>
        <v>0.46356979456241398</v>
      </c>
      <c r="M92">
        <f t="shared" ca="1" si="17"/>
        <v>-1.7716679225831076</v>
      </c>
      <c r="N92">
        <f ca="1">History!C168+History!D168*M92</f>
        <v>-2.1092759181007281</v>
      </c>
    </row>
    <row r="93" spans="1:14" x14ac:dyDescent="0.3">
      <c r="A93">
        <f t="shared" ca="1" si="18"/>
        <v>6.9090297656807853E-2</v>
      </c>
      <c r="B93">
        <f t="shared" ca="1" si="18"/>
        <v>0.41266312687145701</v>
      </c>
      <c r="C93">
        <f t="shared" ca="1" si="15"/>
        <v>-1.9724190274237581</v>
      </c>
      <c r="D93">
        <f ca="1">History!C166+History!D166*C93</f>
        <v>20.781033469790398</v>
      </c>
      <c r="F93">
        <f t="shared" ca="1" si="19"/>
        <v>0.39178123507165363</v>
      </c>
      <c r="G93">
        <f t="shared" ca="1" si="19"/>
        <v>0.31711432888064162</v>
      </c>
      <c r="H93">
        <f t="shared" ca="1" si="16"/>
        <v>-0.56032937848520437</v>
      </c>
      <c r="I93">
        <f ca="1">History!C167+History!D167*H93</f>
        <v>29.293608196727618</v>
      </c>
      <c r="K93">
        <f t="shared" ca="1" si="20"/>
        <v>0.10731778761256394</v>
      </c>
      <c r="L93">
        <f t="shared" ca="1" si="20"/>
        <v>0.30210074314606317</v>
      </c>
      <c r="M93">
        <f t="shared" ca="1" si="17"/>
        <v>-0.67935599008838399</v>
      </c>
      <c r="N93">
        <f ca="1">History!C168+History!D168*M93</f>
        <v>14.391871368248918</v>
      </c>
    </row>
    <row r="94" spans="1:14" x14ac:dyDescent="0.3">
      <c r="A94">
        <f t="shared" ca="1" si="18"/>
        <v>0.78338972329529921</v>
      </c>
      <c r="B94">
        <f t="shared" ca="1" si="18"/>
        <v>0.15328390528395697</v>
      </c>
      <c r="C94">
        <f t="shared" ca="1" si="15"/>
        <v>0.39896362383251188</v>
      </c>
      <c r="D94">
        <f ca="1">History!C166+History!D166*C94</f>
        <v>53.696259720857803</v>
      </c>
      <c r="F94">
        <f t="shared" ca="1" si="19"/>
        <v>0.93825825675483476</v>
      </c>
      <c r="G94">
        <f t="shared" ca="1" si="19"/>
        <v>0.58348207377059669</v>
      </c>
      <c r="H94">
        <f t="shared" ca="1" si="16"/>
        <v>-0.30901754818386701</v>
      </c>
      <c r="I94">
        <f ca="1">History!C167+History!D167*H94</f>
        <v>32.456248410132773</v>
      </c>
      <c r="K94">
        <f t="shared" ca="1" si="20"/>
        <v>0.44256382985803466</v>
      </c>
      <c r="L94">
        <f t="shared" ca="1" si="20"/>
        <v>0.23079630391834438</v>
      </c>
      <c r="M94">
        <f t="shared" ca="1" si="17"/>
        <v>0.15369141744158824</v>
      </c>
      <c r="N94">
        <f ca="1">History!C168+History!D168*M94</f>
        <v>26.976406572189124</v>
      </c>
    </row>
    <row r="95" spans="1:14" x14ac:dyDescent="0.3">
      <c r="A95">
        <f t="shared" ca="1" si="18"/>
        <v>4.8041307940344002E-2</v>
      </c>
      <c r="B95">
        <f t="shared" ca="1" si="18"/>
        <v>4.7810697215678544E-2</v>
      </c>
      <c r="C95">
        <f t="shared" ca="1" si="15"/>
        <v>2.3536729804389629</v>
      </c>
      <c r="D95">
        <f ca="1">History!C166+History!D166*C95</f>
        <v>80.827984199695067</v>
      </c>
      <c r="F95">
        <f t="shared" ca="1" si="19"/>
        <v>0.1248507265923734</v>
      </c>
      <c r="G95">
        <f t="shared" ca="1" si="19"/>
        <v>0.94773409256032004</v>
      </c>
      <c r="H95">
        <f t="shared" ca="1" si="16"/>
        <v>1.9309080749628542</v>
      </c>
      <c r="I95">
        <f ca="1">History!C167+History!D167*H95</f>
        <v>60.64465021479991</v>
      </c>
      <c r="K95">
        <f t="shared" ca="1" si="20"/>
        <v>0.9465368621229181</v>
      </c>
      <c r="L95">
        <f t="shared" ca="1" si="20"/>
        <v>0.87869633575043393</v>
      </c>
      <c r="M95">
        <f t="shared" ca="1" si="17"/>
        <v>0.23978455277599303</v>
      </c>
      <c r="N95">
        <f ca="1">History!C168+History!D168*M95</f>
        <v>28.276983325252754</v>
      </c>
    </row>
    <row r="96" spans="1:14" x14ac:dyDescent="0.3">
      <c r="A96">
        <f t="shared" ca="1" si="18"/>
        <v>0.91621574555770657</v>
      </c>
      <c r="B96">
        <f t="shared" ca="1" si="18"/>
        <v>0.41089168056335623</v>
      </c>
      <c r="C96">
        <f t="shared" ca="1" si="15"/>
        <v>-0.35446490816286175</v>
      </c>
      <c r="D96">
        <f ca="1">History!C166+History!D166*C96</f>
        <v>43.238533473472309</v>
      </c>
      <c r="F96">
        <f t="shared" ca="1" si="19"/>
        <v>0.29013358547469437</v>
      </c>
      <c r="G96">
        <f t="shared" ca="1" si="19"/>
        <v>0.10362915958134677</v>
      </c>
      <c r="H96">
        <f t="shared" ca="1" si="16"/>
        <v>1.2512977467359712</v>
      </c>
      <c r="I96">
        <f ca="1">History!C167+History!D167*H96</f>
        <v>52.092076502218987</v>
      </c>
      <c r="K96">
        <f t="shared" ca="1" si="20"/>
        <v>0.7472085039943861</v>
      </c>
      <c r="L96">
        <f t="shared" ca="1" si="20"/>
        <v>0.25842943546548391</v>
      </c>
      <c r="M96">
        <f t="shared" ca="1" si="17"/>
        <v>-4.0415064131879896E-2</v>
      </c>
      <c r="N96">
        <f ca="1">History!C168+History!D168*M96</f>
        <v>24.044112649185237</v>
      </c>
    </row>
    <row r="97" spans="1:14" x14ac:dyDescent="0.3">
      <c r="A97">
        <f t="shared" ca="1" si="18"/>
        <v>0.63171458633327193</v>
      </c>
      <c r="B97">
        <f t="shared" ca="1" si="18"/>
        <v>7.9939534447016625E-3</v>
      </c>
      <c r="C97">
        <f t="shared" ca="1" si="15"/>
        <v>0.9572458389137305</v>
      </c>
      <c r="D97">
        <f ca="1">History!C166+History!D166*C97</f>
        <v>61.445319288115108</v>
      </c>
      <c r="F97">
        <f t="shared" ca="1" si="19"/>
        <v>0.44126148686543354</v>
      </c>
      <c r="G97">
        <f t="shared" ca="1" si="19"/>
        <v>0.35975999649231249</v>
      </c>
      <c r="H97">
        <f t="shared" ca="1" si="16"/>
        <v>-0.81387632038899738</v>
      </c>
      <c r="I97">
        <f ca="1">History!C167+History!D167*H97</f>
        <v>26.102840163685407</v>
      </c>
      <c r="K97">
        <f t="shared" ca="1" si="20"/>
        <v>6.7458140315039383E-2</v>
      </c>
      <c r="L97">
        <f t="shared" ca="1" si="20"/>
        <v>0.2199661663736191</v>
      </c>
      <c r="M97">
        <f t="shared" ca="1" si="17"/>
        <v>0.43561707703580749</v>
      </c>
      <c r="N97">
        <f ca="1">History!C168+History!D168*M97</f>
        <v>31.235351928705182</v>
      </c>
    </row>
    <row r="98" spans="1:14" x14ac:dyDescent="0.3">
      <c r="A98">
        <f t="shared" ca="1" si="18"/>
        <v>0.21904587429638489</v>
      </c>
      <c r="B98">
        <f t="shared" ca="1" si="18"/>
        <v>7.335312175423303E-2</v>
      </c>
      <c r="C98">
        <f t="shared" ca="1" si="15"/>
        <v>1.5608463730601116</v>
      </c>
      <c r="D98">
        <f ca="1">History!C166+History!D166*C98</f>
        <v>69.823405438053044</v>
      </c>
      <c r="F98">
        <f t="shared" ca="1" si="19"/>
        <v>0.21137189924074717</v>
      </c>
      <c r="G98">
        <f t="shared" ca="1" si="19"/>
        <v>0.28463393207748611</v>
      </c>
      <c r="H98">
        <f t="shared" ca="1" si="16"/>
        <v>-0.38063447497604647</v>
      </c>
      <c r="I98">
        <f ca="1">History!C167+History!D167*H98</f>
        <v>31.554983346877073</v>
      </c>
      <c r="K98">
        <f t="shared" ca="1" si="20"/>
        <v>0.15521911780687836</v>
      </c>
      <c r="L98">
        <f t="shared" ca="1" si="20"/>
        <v>0.61122334816335266</v>
      </c>
      <c r="M98">
        <f t="shared" ca="1" si="17"/>
        <v>-1.4777759776476431</v>
      </c>
      <c r="N98">
        <f ca="1">History!C168+History!D168*M98</f>
        <v>2.3304396296146557</v>
      </c>
    </row>
    <row r="99" spans="1:14" x14ac:dyDescent="0.3">
      <c r="A99">
        <f t="shared" ca="1" si="18"/>
        <v>0.86425780216627468</v>
      </c>
      <c r="B99">
        <f t="shared" ca="1" si="18"/>
        <v>0.86715386498672387</v>
      </c>
      <c r="C99">
        <f t="shared" ca="1" si="15"/>
        <v>0.36266190930313286</v>
      </c>
      <c r="D99">
        <f ca="1">History!C166+History!D166*C99</f>
        <v>53.192385263311628</v>
      </c>
      <c r="F99">
        <f t="shared" ca="1" si="19"/>
        <v>0.92591564439477958</v>
      </c>
      <c r="G99">
        <f t="shared" ca="1" si="19"/>
        <v>4.3837002081055898E-2</v>
      </c>
      <c r="H99">
        <f t="shared" ca="1" si="16"/>
        <v>0.37756811099325166</v>
      </c>
      <c r="I99">
        <f ca="1">History!C167+History!D167*H99</f>
        <v>41.096603355051919</v>
      </c>
      <c r="K99">
        <f t="shared" ca="1" si="20"/>
        <v>0.62048785640910675</v>
      </c>
      <c r="L99">
        <f t="shared" ca="1" si="20"/>
        <v>0.47478997472204221</v>
      </c>
      <c r="M99">
        <f t="shared" ca="1" si="17"/>
        <v>-0.96475356277187951</v>
      </c>
      <c r="N99">
        <f ca="1">History!C168+History!D168*M99</f>
        <v>10.080477120946957</v>
      </c>
    </row>
    <row r="100" spans="1:14" x14ac:dyDescent="0.3">
      <c r="A100">
        <f t="shared" ca="1" si="18"/>
        <v>0.19982903590565149</v>
      </c>
      <c r="B100">
        <f t="shared" ca="1" si="18"/>
        <v>0.49603769807506459</v>
      </c>
      <c r="C100">
        <f t="shared" ca="1" si="15"/>
        <v>-1.7940430526729887</v>
      </c>
      <c r="D100">
        <f ca="1">History!C166+History!D166*C100</f>
        <v>23.256924724019601</v>
      </c>
      <c r="F100">
        <f t="shared" ca="1" si="19"/>
        <v>0.18847291376249653</v>
      </c>
      <c r="G100">
        <f t="shared" ca="1" si="19"/>
        <v>0.67706994656466057</v>
      </c>
      <c r="H100">
        <f t="shared" ca="1" si="16"/>
        <v>-0.80815966384052729</v>
      </c>
      <c r="I100">
        <f ca="1">History!C167+History!D167*H100</f>
        <v>26.174781575535135</v>
      </c>
      <c r="K100">
        <f t="shared" ca="1" si="20"/>
        <v>0.22494087212787317</v>
      </c>
      <c r="L100">
        <f t="shared" ca="1" si="20"/>
        <v>0.22346450199019841</v>
      </c>
      <c r="M100">
        <f t="shared" ca="1" si="17"/>
        <v>0.28666890349611868</v>
      </c>
      <c r="N100">
        <f ca="1">History!C168+History!D168*M100</f>
        <v>28.985247653090632</v>
      </c>
    </row>
    <row r="101" spans="1:14" x14ac:dyDescent="0.3">
      <c r="A101">
        <f t="shared" ca="1" si="18"/>
        <v>0.89264624907928714</v>
      </c>
      <c r="B101">
        <f t="shared" ca="1" si="18"/>
        <v>0.72061849174744252</v>
      </c>
      <c r="C101">
        <f t="shared" ca="1" si="15"/>
        <v>-8.7482541663169933E-2</v>
      </c>
      <c r="D101">
        <f ca="1">History!C166+History!D166*C101</f>
        <v>46.944297700821835</v>
      </c>
      <c r="F101">
        <f t="shared" ca="1" si="19"/>
        <v>0.70710857471040878</v>
      </c>
      <c r="G101">
        <f t="shared" ca="1" si="19"/>
        <v>0.80192768735817921</v>
      </c>
      <c r="H101">
        <f t="shared" ca="1" si="16"/>
        <v>0.2668438152952094</v>
      </c>
      <c r="I101">
        <f ca="1">History!C167+History!D167*H101</f>
        <v>39.703190598653997</v>
      </c>
      <c r="K101">
        <f t="shared" ca="1" si="20"/>
        <v>0.56842158873682536</v>
      </c>
      <c r="L101">
        <f t="shared" ca="1" si="20"/>
        <v>9.9535933555347733E-2</v>
      </c>
      <c r="M101">
        <f t="shared" ca="1" si="17"/>
        <v>0.86173262850485022</v>
      </c>
      <c r="N101">
        <f ca="1">History!C168+History!D168*M101</f>
        <v>37.672519981731774</v>
      </c>
    </row>
    <row r="102" spans="1:14" x14ac:dyDescent="0.3">
      <c r="A102">
        <f t="shared" ca="1" si="18"/>
        <v>0.12450828307426387</v>
      </c>
      <c r="B102">
        <f t="shared" ca="1" si="18"/>
        <v>0.70769648285033049</v>
      </c>
      <c r="C102">
        <f t="shared" ca="1" si="15"/>
        <v>-0.53620391828873526</v>
      </c>
      <c r="D102">
        <f ca="1">History!C166+History!D166*C102</f>
        <v>40.715962671257351</v>
      </c>
      <c r="F102">
        <f t="shared" ca="1" si="19"/>
        <v>0.54601981647008113</v>
      </c>
      <c r="G102">
        <f t="shared" ca="1" si="19"/>
        <v>0.63103971000652059</v>
      </c>
      <c r="H102">
        <f t="shared" ca="1" si="16"/>
        <v>-0.7478092480194577</v>
      </c>
      <c r="I102">
        <f ca="1">History!C167+History!D167*H102</f>
        <v>26.934262940748134</v>
      </c>
      <c r="K102">
        <f t="shared" ca="1" si="20"/>
        <v>0.38855480426553812</v>
      </c>
      <c r="L102">
        <f t="shared" ca="1" si="20"/>
        <v>0.30773017828703608</v>
      </c>
      <c r="M102">
        <f t="shared" ca="1" si="17"/>
        <v>-0.48788983014263781</v>
      </c>
      <c r="N102">
        <f ca="1">History!C168+History!D168*M102</f>
        <v>17.284278941240252</v>
      </c>
    </row>
    <row r="103" spans="1:14" x14ac:dyDescent="0.3">
      <c r="A103">
        <f t="shared" ca="1" si="18"/>
        <v>0.61509020749049703</v>
      </c>
      <c r="B103">
        <f t="shared" ca="1" si="18"/>
        <v>0.1886761282407704</v>
      </c>
      <c r="C103">
        <f t="shared" ca="1" si="15"/>
        <v>0.37054132689656677</v>
      </c>
      <c r="D103">
        <f ca="1">History!C166+History!D166*C103</f>
        <v>53.301753025059028</v>
      </c>
      <c r="F103">
        <f t="shared" ca="1" si="19"/>
        <v>0.85604140451235899</v>
      </c>
      <c r="G103">
        <f t="shared" ca="1" si="19"/>
        <v>0.52605249941331467</v>
      </c>
      <c r="H103">
        <f t="shared" ca="1" si="16"/>
        <v>-0.55010659781455462</v>
      </c>
      <c r="I103">
        <f ca="1">History!C167+History!D167*H103</f>
        <v>29.422257043871227</v>
      </c>
      <c r="K103">
        <f t="shared" ca="1" si="20"/>
        <v>0.22492246745724764</v>
      </c>
      <c r="L103">
        <f t="shared" ca="1" si="20"/>
        <v>0.57867074677592667</v>
      </c>
      <c r="M103">
        <f t="shared" ca="1" si="17"/>
        <v>-1.5206521119703162</v>
      </c>
      <c r="N103">
        <f ca="1">History!C168+History!D168*M103</f>
        <v>1.6827259257902583</v>
      </c>
    </row>
    <row r="104" spans="1:14" x14ac:dyDescent="0.3">
      <c r="A104">
        <f t="shared" ref="A104:B123" ca="1" si="21">RAND()</f>
        <v>0.84807245797711073</v>
      </c>
      <c r="B104">
        <f t="shared" ca="1" si="21"/>
        <v>0.2221386386013352</v>
      </c>
      <c r="C104">
        <f t="shared" ca="1" si="15"/>
        <v>9.9986443351995455E-2</v>
      </c>
      <c r="D104">
        <f ca="1">History!C166+History!D166*C104</f>
        <v>49.546401605715964</v>
      </c>
      <c r="F104">
        <f t="shared" ref="F104:G123" ca="1" si="22">RAND()</f>
        <v>0.26111692077484139</v>
      </c>
      <c r="G104">
        <f t="shared" ca="1" si="22"/>
        <v>0.45676995516828978</v>
      </c>
      <c r="H104">
        <f t="shared" ca="1" si="16"/>
        <v>-1.5786896156000485</v>
      </c>
      <c r="I104">
        <f ca="1">History!C167+History!D167*H104</f>
        <v>16.478027514471627</v>
      </c>
      <c r="K104">
        <f t="shared" ref="K104:L123" ca="1" si="23">RAND()</f>
        <v>0.96645985289931402</v>
      </c>
      <c r="L104">
        <f t="shared" ca="1" si="23"/>
        <v>4.1001863514959713E-2</v>
      </c>
      <c r="M104">
        <f t="shared" ca="1" si="17"/>
        <v>0.25259037459915346</v>
      </c>
      <c r="N104">
        <f ca="1">History!C168+History!D168*M104</f>
        <v>28.470436079672556</v>
      </c>
    </row>
    <row r="105" spans="1:14" x14ac:dyDescent="0.3">
      <c r="A105">
        <f t="shared" ca="1" si="21"/>
        <v>0.96068523800378181</v>
      </c>
      <c r="B105">
        <f t="shared" ca="1" si="21"/>
        <v>0.74052375633195111</v>
      </c>
      <c r="C105">
        <f t="shared" ca="1" si="15"/>
        <v>-1.6853590655319269E-2</v>
      </c>
      <c r="D105">
        <f ca="1">History!C166+History!D166*C105</f>
        <v>47.924640498331712</v>
      </c>
      <c r="F105">
        <f t="shared" ca="1" si="22"/>
        <v>0.7104853580886028</v>
      </c>
      <c r="G105">
        <f t="shared" ca="1" si="22"/>
        <v>0.67941919012512175</v>
      </c>
      <c r="H105">
        <f t="shared" ca="1" si="16"/>
        <v>-0.35476613459220363</v>
      </c>
      <c r="I105">
        <f ca="1">History!C167+History!D167*H105</f>
        <v>31.880524143957324</v>
      </c>
      <c r="K105">
        <f t="shared" ca="1" si="23"/>
        <v>0.26018652973682943</v>
      </c>
      <c r="L105">
        <f t="shared" ca="1" si="23"/>
        <v>0.53664145390207607</v>
      </c>
      <c r="M105">
        <f t="shared" ca="1" si="17"/>
        <v>-1.5976524734975284</v>
      </c>
      <c r="N105">
        <f ca="1">History!C168+History!D168*M105</f>
        <v>0.51951030132958209</v>
      </c>
    </row>
    <row r="106" spans="1:14" x14ac:dyDescent="0.3">
      <c r="A106">
        <f t="shared" ca="1" si="21"/>
        <v>0.16308859181686519</v>
      </c>
      <c r="B106">
        <f t="shared" ca="1" si="21"/>
        <v>0.19761994580046072</v>
      </c>
      <c r="C106">
        <f t="shared" ca="1" si="15"/>
        <v>0.61552592106071791</v>
      </c>
      <c r="D106">
        <f ca="1">History!C166+History!D166*C106</f>
        <v>56.70218413670063</v>
      </c>
      <c r="F106">
        <f t="shared" ca="1" si="22"/>
        <v>0.82579604630206582</v>
      </c>
      <c r="G106">
        <f t="shared" ca="1" si="22"/>
        <v>0.27416418578360247</v>
      </c>
      <c r="H106">
        <f t="shared" ca="1" si="16"/>
        <v>-9.3578618365239369E-2</v>
      </c>
      <c r="I106">
        <f ca="1">History!C167+History!D167*H106</f>
        <v>35.167445181730741</v>
      </c>
      <c r="K106">
        <f t="shared" ca="1" si="23"/>
        <v>0.39008852407578332</v>
      </c>
      <c r="L106">
        <f t="shared" ca="1" si="23"/>
        <v>0.15724101751639374</v>
      </c>
      <c r="M106">
        <f t="shared" ca="1" si="17"/>
        <v>0.75520035068136904</v>
      </c>
      <c r="N106">
        <f ca="1">History!C168+History!D168*M106</f>
        <v>36.063176757676068</v>
      </c>
    </row>
    <row r="107" spans="1:14" x14ac:dyDescent="0.3">
      <c r="A107">
        <f t="shared" ca="1" si="21"/>
        <v>0.10986711908207758</v>
      </c>
      <c r="B107">
        <f t="shared" ca="1" si="21"/>
        <v>0.15522066934594225</v>
      </c>
      <c r="C107">
        <f t="shared" ca="1" si="15"/>
        <v>1.1788959388454794</v>
      </c>
      <c r="D107">
        <f ca="1">History!C166+History!D166*C107</f>
        <v>64.521863338886604</v>
      </c>
      <c r="F107">
        <f t="shared" ca="1" si="22"/>
        <v>0.21990086607342108</v>
      </c>
      <c r="G107">
        <f t="shared" ca="1" si="22"/>
        <v>0.14203033828735112</v>
      </c>
      <c r="H107">
        <f t="shared" ca="1" si="16"/>
        <v>1.0922054626111704</v>
      </c>
      <c r="I107">
        <f ca="1">History!C167+History!D167*H107</f>
        <v>50.08997554735241</v>
      </c>
      <c r="K107">
        <f t="shared" ca="1" si="23"/>
        <v>0.99471236505118188</v>
      </c>
      <c r="L107">
        <f t="shared" ca="1" si="23"/>
        <v>0.81392266933327395</v>
      </c>
      <c r="M107">
        <f t="shared" ca="1" si="17"/>
        <v>4.0254663729065478E-2</v>
      </c>
      <c r="N107">
        <f ca="1">History!C168+History!D168*M107</f>
        <v>25.262760016648315</v>
      </c>
    </row>
    <row r="108" spans="1:14" x14ac:dyDescent="0.3">
      <c r="A108">
        <f t="shared" ca="1" si="21"/>
        <v>0.12856413047899373</v>
      </c>
      <c r="B108">
        <f t="shared" ca="1" si="21"/>
        <v>0.10081988860426283</v>
      </c>
      <c r="C108">
        <f t="shared" ca="1" si="15"/>
        <v>1.6325099435307517</v>
      </c>
      <c r="D108">
        <f ca="1">History!C166+History!D166*C108</f>
        <v>70.818108943516762</v>
      </c>
      <c r="F108">
        <f t="shared" ca="1" si="22"/>
        <v>0.21460463648438666</v>
      </c>
      <c r="G108">
        <f t="shared" ca="1" si="22"/>
        <v>0.27123307756668935</v>
      </c>
      <c r="H108">
        <f t="shared" ca="1" si="16"/>
        <v>-0.23336305631175339</v>
      </c>
      <c r="I108">
        <f ca="1">History!C167+History!D167*H108</f>
        <v>33.408324315324279</v>
      </c>
      <c r="K108">
        <f t="shared" ca="1" si="23"/>
        <v>0.90548514565625349</v>
      </c>
      <c r="L108">
        <f t="shared" ca="1" si="23"/>
        <v>0.91362301562270298</v>
      </c>
      <c r="M108">
        <f t="shared" ca="1" si="17"/>
        <v>0.38157891045437842</v>
      </c>
      <c r="N108">
        <f ca="1">History!C168+History!D168*M108</f>
        <v>30.419017583800674</v>
      </c>
    </row>
    <row r="109" spans="1:14" x14ac:dyDescent="0.3">
      <c r="A109">
        <f t="shared" ca="1" si="21"/>
        <v>0.9523856911173596</v>
      </c>
      <c r="B109">
        <f t="shared" ca="1" si="21"/>
        <v>0.63307788400576492</v>
      </c>
      <c r="C109">
        <f t="shared" ca="1" si="15"/>
        <v>-0.20938366639325076</v>
      </c>
      <c r="D109">
        <f ca="1">History!C166+History!D166*C109</f>
        <v>45.252287725702644</v>
      </c>
      <c r="F109">
        <f t="shared" ca="1" si="22"/>
        <v>0.80857850264677478</v>
      </c>
      <c r="G109">
        <f t="shared" ca="1" si="22"/>
        <v>0.30191186995750185</v>
      </c>
      <c r="H109">
        <f t="shared" ca="1" si="16"/>
        <v>-0.20887665263796626</v>
      </c>
      <c r="I109">
        <f ca="1">History!C167+History!D167*H109</f>
        <v>33.716474094216636</v>
      </c>
      <c r="K109">
        <f t="shared" ca="1" si="23"/>
        <v>0.30438193262253421</v>
      </c>
      <c r="L109">
        <f t="shared" ca="1" si="23"/>
        <v>0.94049960819035971</v>
      </c>
      <c r="M109">
        <f t="shared" ca="1" si="17"/>
        <v>1.4358463484316513</v>
      </c>
      <c r="N109">
        <f ca="1">History!C168+History!D168*M109</f>
        <v>46.345440939383217</v>
      </c>
    </row>
    <row r="110" spans="1:14" x14ac:dyDescent="0.3">
      <c r="A110">
        <f t="shared" ca="1" si="21"/>
        <v>0.64517900776310522</v>
      </c>
      <c r="B110">
        <f t="shared" ca="1" si="21"/>
        <v>0.66044256932996481</v>
      </c>
      <c r="C110">
        <f t="shared" ca="1" si="15"/>
        <v>-0.49943662494578955</v>
      </c>
      <c r="D110">
        <f ca="1">History!C166+History!D166*C110</f>
        <v>41.226299448150485</v>
      </c>
      <c r="F110">
        <f t="shared" ca="1" si="22"/>
        <v>0.39459184095886701</v>
      </c>
      <c r="G110">
        <f t="shared" ca="1" si="22"/>
        <v>2.3779478449514113E-2</v>
      </c>
      <c r="H110">
        <f t="shared" ca="1" si="16"/>
        <v>1.3485537257560791</v>
      </c>
      <c r="I110">
        <f ca="1">History!C167+History!D167*H110</f>
        <v>53.315996879840156</v>
      </c>
      <c r="K110">
        <f t="shared" ca="1" si="23"/>
        <v>0.26141805768571769</v>
      </c>
      <c r="L110">
        <f t="shared" ca="1" si="23"/>
        <v>0.17207920997977333</v>
      </c>
      <c r="M110">
        <f t="shared" ca="1" si="17"/>
        <v>0.77032595477047683</v>
      </c>
      <c r="N110">
        <f ca="1">History!C168+History!D168*M110</f>
        <v>36.291673594014149</v>
      </c>
    </row>
    <row r="111" spans="1:14" x14ac:dyDescent="0.3">
      <c r="A111">
        <f t="shared" ca="1" si="21"/>
        <v>0.49826967172542835</v>
      </c>
      <c r="B111">
        <f t="shared" ca="1" si="21"/>
        <v>0.78244020384961654</v>
      </c>
      <c r="C111">
        <f t="shared" ca="1" si="15"/>
        <v>0.23892584498087102</v>
      </c>
      <c r="D111">
        <f ca="1">History!C166+History!D166*C111</f>
        <v>51.474905990016673</v>
      </c>
      <c r="F111">
        <f t="shared" ca="1" si="22"/>
        <v>5.8687366307793587E-3</v>
      </c>
      <c r="G111">
        <f t="shared" ca="1" si="22"/>
        <v>0.95002739250440837</v>
      </c>
      <c r="H111">
        <f t="shared" ca="1" si="16"/>
        <v>3.0489306844044881</v>
      </c>
      <c r="I111">
        <f ca="1">History!C167+History!D167*H111</f>
        <v>74.714434593340798</v>
      </c>
      <c r="K111">
        <f t="shared" ca="1" si="23"/>
        <v>0.69994224237746372</v>
      </c>
      <c r="L111">
        <f t="shared" ca="1" si="23"/>
        <v>0.24794094685658141</v>
      </c>
      <c r="M111">
        <f t="shared" ca="1" si="17"/>
        <v>1.0927903147946524E-2</v>
      </c>
      <c r="N111">
        <f ca="1">History!C168+History!D168*M111</f>
        <v>24.819731627609919</v>
      </c>
    </row>
    <row r="112" spans="1:14" x14ac:dyDescent="0.3">
      <c r="A112">
        <f t="shared" ca="1" si="21"/>
        <v>0.45134266432309178</v>
      </c>
      <c r="B112">
        <f t="shared" ca="1" si="21"/>
        <v>0.3185130786231164</v>
      </c>
      <c r="C112">
        <f t="shared" ca="1" si="15"/>
        <v>-0.52637945725204649</v>
      </c>
      <c r="D112">
        <f ca="1">History!C166+History!D166*C112</f>
        <v>40.852327992832976</v>
      </c>
      <c r="F112">
        <f t="shared" ca="1" si="22"/>
        <v>0.54166791428351835</v>
      </c>
      <c r="G112">
        <f t="shared" ca="1" si="22"/>
        <v>0.71235303580952514</v>
      </c>
      <c r="H112">
        <f t="shared" ca="1" si="16"/>
        <v>-0.2594978085428854</v>
      </c>
      <c r="I112">
        <f ca="1">History!C167+History!D167*H112</f>
        <v>33.079430851477191</v>
      </c>
      <c r="K112">
        <f t="shared" ca="1" si="23"/>
        <v>0.34437152570664675</v>
      </c>
      <c r="L112">
        <f t="shared" ca="1" si="23"/>
        <v>0.9880156014876682</v>
      </c>
      <c r="M112">
        <f t="shared" ca="1" si="17"/>
        <v>1.456022707412042</v>
      </c>
      <c r="N112">
        <f ca="1">History!C168+History!D168*M112</f>
        <v>46.650237638323702</v>
      </c>
    </row>
    <row r="113" spans="1:14" x14ac:dyDescent="0.3">
      <c r="A113">
        <f t="shared" ca="1" si="21"/>
        <v>1.5600360962567672E-2</v>
      </c>
      <c r="B113">
        <f t="shared" ca="1" si="21"/>
        <v>0.13440975717807613</v>
      </c>
      <c r="C113">
        <f t="shared" ca="1" si="15"/>
        <v>1.9156322488594322</v>
      </c>
      <c r="D113">
        <f ca="1">History!C166+History!D166*C113</f>
        <v>74.747898482830635</v>
      </c>
      <c r="F113">
        <f t="shared" ca="1" si="22"/>
        <v>0.66051966052199806</v>
      </c>
      <c r="G113">
        <f t="shared" ca="1" si="22"/>
        <v>0.40859411366496823</v>
      </c>
      <c r="H113">
        <f t="shared" ca="1" si="16"/>
        <v>-0.7646269060280132</v>
      </c>
      <c r="I113">
        <f ca="1">History!C167+History!D167*H113</f>
        <v>26.722620689568085</v>
      </c>
      <c r="K113">
        <f t="shared" ca="1" si="23"/>
        <v>0.79122671366915609</v>
      </c>
      <c r="L113">
        <f t="shared" ca="1" si="23"/>
        <v>7.8419226502630668E-2</v>
      </c>
      <c r="M113">
        <f t="shared" ca="1" si="17"/>
        <v>0.60294961721185814</v>
      </c>
      <c r="N113">
        <f ca="1">History!C168+History!D168*M113</f>
        <v>33.763181946031636</v>
      </c>
    </row>
    <row r="114" spans="1:14" x14ac:dyDescent="0.3">
      <c r="A114">
        <f t="shared" ca="1" si="21"/>
        <v>0.74317184693949168</v>
      </c>
      <c r="B114">
        <f t="shared" ca="1" si="21"/>
        <v>0.74714986079168411</v>
      </c>
      <c r="C114">
        <f t="shared" ca="1" si="15"/>
        <v>-1.3797173929504384E-2</v>
      </c>
      <c r="D114">
        <f ca="1">History!C166+History!D166*C114</f>
        <v>47.967064123213355</v>
      </c>
      <c r="F114">
        <f t="shared" ca="1" si="22"/>
        <v>0.90491999605916107</v>
      </c>
      <c r="G114">
        <f t="shared" ca="1" si="22"/>
        <v>0.46858612560098967</v>
      </c>
      <c r="H114">
        <f t="shared" ca="1" si="16"/>
        <v>-0.43833030078040403</v>
      </c>
      <c r="I114">
        <f ca="1">History!C167+History!D167*H114</f>
        <v>30.828908738229774</v>
      </c>
      <c r="K114">
        <f t="shared" ca="1" si="23"/>
        <v>0.88657700892302704</v>
      </c>
      <c r="L114">
        <f t="shared" ca="1" si="23"/>
        <v>0.26718257701352932</v>
      </c>
      <c r="M114">
        <f t="shared" ca="1" si="17"/>
        <v>-5.2872456723810302E-2</v>
      </c>
      <c r="N114">
        <f ca="1">History!C168+History!D168*M114</f>
        <v>23.855923484672637</v>
      </c>
    </row>
    <row r="115" spans="1:14" x14ac:dyDescent="0.3">
      <c r="A115">
        <f t="shared" ca="1" si="21"/>
        <v>0.45572217308242768</v>
      </c>
      <c r="B115">
        <f t="shared" ca="1" si="21"/>
        <v>0.36995550866849281</v>
      </c>
      <c r="C115">
        <f t="shared" ca="1" si="15"/>
        <v>-0.85795577758672448</v>
      </c>
      <c r="D115">
        <f ca="1">History!C166+History!D166*C115</f>
        <v>36.249987835907838</v>
      </c>
      <c r="F115">
        <f t="shared" ca="1" si="22"/>
        <v>0.56650588684272152</v>
      </c>
      <c r="G115">
        <f t="shared" ca="1" si="22"/>
        <v>0.17480880754456485</v>
      </c>
      <c r="H115">
        <f t="shared" ca="1" si="16"/>
        <v>0.48513286712232806</v>
      </c>
      <c r="I115">
        <f ca="1">History!C167+History!D167*H115</f>
        <v>42.45025480421382</v>
      </c>
      <c r="K115">
        <f t="shared" ca="1" si="23"/>
        <v>7.4126273579826707E-2</v>
      </c>
      <c r="L115">
        <f t="shared" ca="1" si="23"/>
        <v>0.21012612402602493</v>
      </c>
      <c r="M115">
        <f t="shared" ca="1" si="17"/>
        <v>0.56556549880037665</v>
      </c>
      <c r="N115">
        <f ca="1">History!C168+History!D168*M115</f>
        <v>33.198434069782309</v>
      </c>
    </row>
    <row r="116" spans="1:14" x14ac:dyDescent="0.3">
      <c r="A116">
        <f t="shared" ca="1" si="21"/>
        <v>0.29623635890366629</v>
      </c>
      <c r="B116">
        <f t="shared" ca="1" si="21"/>
        <v>0.9439989600317007</v>
      </c>
      <c r="C116">
        <f t="shared" ca="1" si="15"/>
        <v>1.4642995254605651</v>
      </c>
      <c r="D116">
        <f ca="1">History!C166+History!D166*C116</f>
        <v>68.483317480977504</v>
      </c>
      <c r="F116">
        <f t="shared" ca="1" si="22"/>
        <v>0.72646503334097079</v>
      </c>
      <c r="G116">
        <f t="shared" ca="1" si="22"/>
        <v>0.45357237618230506</v>
      </c>
      <c r="H116">
        <f t="shared" ca="1" si="16"/>
        <v>-0.76568098124409345</v>
      </c>
      <c r="I116">
        <f ca="1">History!C167+History!D167*H116</f>
        <v>26.709355652811432</v>
      </c>
      <c r="K116">
        <f t="shared" ca="1" si="23"/>
        <v>0.91100232024469519</v>
      </c>
      <c r="L116">
        <f t="shared" ca="1" si="23"/>
        <v>0.96773708799264946</v>
      </c>
      <c r="M116">
        <f t="shared" ca="1" si="17"/>
        <v>0.42292257133173322</v>
      </c>
      <c r="N116">
        <f ca="1">History!C168+History!D168*M116</f>
        <v>31.043580785207812</v>
      </c>
    </row>
    <row r="117" spans="1:14" x14ac:dyDescent="0.3">
      <c r="A117">
        <f t="shared" ca="1" si="21"/>
        <v>0.23024316980341686</v>
      </c>
      <c r="B117">
        <f t="shared" ca="1" si="21"/>
        <v>0.43953882803381528</v>
      </c>
      <c r="C117">
        <f t="shared" ca="1" si="15"/>
        <v>-1.5916508715175619</v>
      </c>
      <c r="D117">
        <f ca="1">History!C166+History!D166*C117</f>
        <v>26.066165329136087</v>
      </c>
      <c r="F117">
        <f t="shared" ca="1" si="22"/>
        <v>0.56474715817944721</v>
      </c>
      <c r="G117">
        <f t="shared" ca="1" si="22"/>
        <v>0.56429569574305449</v>
      </c>
      <c r="H117">
        <f t="shared" ca="1" si="16"/>
        <v>-0.98294596080255292</v>
      </c>
      <c r="I117">
        <f ca="1">History!C167+History!D167*H117</f>
        <v>23.975178911142237</v>
      </c>
      <c r="K117">
        <f t="shared" ca="1" si="23"/>
        <v>0.66599993310348082</v>
      </c>
      <c r="L117">
        <f t="shared" ca="1" si="23"/>
        <v>0.96503614440402818</v>
      </c>
      <c r="M117">
        <f t="shared" ca="1" si="17"/>
        <v>0.87995763927289194</v>
      </c>
      <c r="N117">
        <f ca="1">History!C168+History!D168*M117</f>
        <v>37.947838394020764</v>
      </c>
    </row>
    <row r="118" spans="1:14" x14ac:dyDescent="0.3">
      <c r="A118">
        <f t="shared" ca="1" si="21"/>
        <v>0.77330395137134089</v>
      </c>
      <c r="B118">
        <f t="shared" ca="1" si="21"/>
        <v>0.70635810226658047</v>
      </c>
      <c r="C118">
        <f t="shared" ca="1" si="15"/>
        <v>-0.19416861321866502</v>
      </c>
      <c r="D118">
        <f ca="1">History!C166+History!D166*C118</f>
        <v>45.463475455105232</v>
      </c>
      <c r="F118">
        <f t="shared" ca="1" si="22"/>
        <v>0.83112644180770068</v>
      </c>
      <c r="G118">
        <f t="shared" ca="1" si="22"/>
        <v>0.72357331087795695</v>
      </c>
      <c r="H118">
        <f t="shared" ca="1" si="16"/>
        <v>-0.10052977980555072</v>
      </c>
      <c r="I118">
        <f ca="1">History!C167+History!D167*H118</f>
        <v>35.079968111213844</v>
      </c>
      <c r="K118">
        <f t="shared" ca="1" si="23"/>
        <v>0.94969064953439364</v>
      </c>
      <c r="L118">
        <f t="shared" ca="1" si="23"/>
        <v>0.91839013578969786</v>
      </c>
      <c r="M118">
        <f t="shared" ca="1" si="17"/>
        <v>0.27998306146305463</v>
      </c>
      <c r="N118">
        <f ca="1">History!C168+History!D168*M118</f>
        <v>28.884247141387998</v>
      </c>
    </row>
    <row r="119" spans="1:14" x14ac:dyDescent="0.3">
      <c r="A119">
        <f t="shared" ca="1" si="21"/>
        <v>0.25936148160863215</v>
      </c>
      <c r="B119">
        <f t="shared" ca="1" si="21"/>
        <v>0.74557797289058758</v>
      </c>
      <c r="C119">
        <f t="shared" ca="1" si="15"/>
        <v>-4.5640675491020882E-2</v>
      </c>
      <c r="D119">
        <f ca="1">History!C166+History!D166*C119</f>
        <v>47.525070479560668</v>
      </c>
      <c r="F119">
        <f t="shared" ca="1" si="22"/>
        <v>0.49360274031114348</v>
      </c>
      <c r="G119">
        <f t="shared" ca="1" si="22"/>
        <v>0.43302553163432667</v>
      </c>
      <c r="H119">
        <f t="shared" ca="1" si="16"/>
        <v>-1.0846260802921286</v>
      </c>
      <c r="I119">
        <f ca="1">History!C167+History!D167*H119</f>
        <v>22.695582823620278</v>
      </c>
      <c r="K119">
        <f t="shared" ca="1" si="23"/>
        <v>0.25438668478324655</v>
      </c>
      <c r="L119">
        <f t="shared" ca="1" si="23"/>
        <v>0.14466270174368723</v>
      </c>
      <c r="M119">
        <f t="shared" ca="1" si="17"/>
        <v>1.0169027715962291</v>
      </c>
      <c r="N119">
        <f ca="1">History!C168+History!D168*M119</f>
        <v>40.016617221196071</v>
      </c>
    </row>
    <row r="120" spans="1:14" x14ac:dyDescent="0.3">
      <c r="A120">
        <f t="shared" ca="1" si="21"/>
        <v>0.79520973434157549</v>
      </c>
      <c r="B120">
        <f t="shared" ca="1" si="21"/>
        <v>0.12800952307685909</v>
      </c>
      <c r="C120">
        <f t="shared" ca="1" si="15"/>
        <v>0.46955861975104518</v>
      </c>
      <c r="D120">
        <f ca="1">History!C166+History!D166*C120</f>
        <v>54.676131215498586</v>
      </c>
      <c r="F120">
        <f t="shared" ca="1" si="22"/>
        <v>0.65387699610092931</v>
      </c>
      <c r="G120">
        <f t="shared" ca="1" si="22"/>
        <v>0.85164620499809485</v>
      </c>
      <c r="H120">
        <f t="shared" ca="1" si="16"/>
        <v>0.54949097693677318</v>
      </c>
      <c r="I120">
        <f ca="1">History!C167+History!D167*H120</f>
        <v>43.260171097903026</v>
      </c>
      <c r="K120">
        <f t="shared" ca="1" si="23"/>
        <v>0.34437200297862691</v>
      </c>
      <c r="L120">
        <f t="shared" ca="1" si="23"/>
        <v>0.96881332016432908</v>
      </c>
      <c r="M120">
        <f t="shared" ca="1" si="17"/>
        <v>1.4322161104058961</v>
      </c>
      <c r="N120">
        <f ca="1">History!C168+History!D168*M120</f>
        <v>46.290600293075642</v>
      </c>
    </row>
    <row r="121" spans="1:14" x14ac:dyDescent="0.3">
      <c r="A121">
        <f t="shared" ca="1" si="21"/>
        <v>0.42426857158340125</v>
      </c>
      <c r="B121">
        <f t="shared" ca="1" si="21"/>
        <v>1.880624938689579E-2</v>
      </c>
      <c r="C121">
        <f t="shared" ca="1" si="15"/>
        <v>1.3003637181033214</v>
      </c>
      <c r="D121">
        <f ca="1">History!C166+History!D166*C121</f>
        <v>66.207858399349959</v>
      </c>
      <c r="F121">
        <f t="shared" ca="1" si="22"/>
        <v>0.3953394197256509</v>
      </c>
      <c r="G121">
        <f t="shared" ca="1" si="22"/>
        <v>0.14522491053264097</v>
      </c>
      <c r="H121">
        <f t="shared" ca="1" si="16"/>
        <v>0.83347718918901947</v>
      </c>
      <c r="I121">
        <f ca="1">History!C167+History!D167*H121</f>
        <v>46.834002914115722</v>
      </c>
      <c r="K121">
        <f t="shared" ca="1" si="23"/>
        <v>0.79546673964464887</v>
      </c>
      <c r="L121">
        <f t="shared" ca="1" si="23"/>
        <v>0.40721657120926624</v>
      </c>
      <c r="M121">
        <f t="shared" ca="1" si="17"/>
        <v>-0.56476150182042328</v>
      </c>
      <c r="N121">
        <f ca="1">History!C168+History!D168*M121</f>
        <v>16.123007386139687</v>
      </c>
    </row>
    <row r="122" spans="1:14" x14ac:dyDescent="0.3">
      <c r="A122">
        <f t="shared" ca="1" si="21"/>
        <v>0.65745290885505714</v>
      </c>
      <c r="B122">
        <f t="shared" ca="1" si="21"/>
        <v>0.40416245084572311</v>
      </c>
      <c r="C122">
        <f t="shared" ca="1" si="15"/>
        <v>-0.7547546050761984</v>
      </c>
      <c r="D122">
        <f ca="1">History!C166+History!D166*C122</f>
        <v>37.682439043543965</v>
      </c>
      <c r="F122">
        <f t="shared" ca="1" si="22"/>
        <v>0.10989899583624185</v>
      </c>
      <c r="G122">
        <f t="shared" ca="1" si="22"/>
        <v>1.2842864566132595E-2</v>
      </c>
      <c r="H122">
        <f t="shared" ca="1" si="16"/>
        <v>2.0946818382799171</v>
      </c>
      <c r="I122">
        <f ca="1">History!C167+History!D167*H122</f>
        <v>62.705665365364766</v>
      </c>
      <c r="K122">
        <f t="shared" ca="1" si="23"/>
        <v>0.87791968145179777</v>
      </c>
      <c r="L122">
        <f t="shared" ca="1" si="23"/>
        <v>0.82805934661770608</v>
      </c>
      <c r="M122">
        <f t="shared" ca="1" si="17"/>
        <v>0.24036543029490534</v>
      </c>
      <c r="N122">
        <f ca="1">History!C168+History!D168*M122</f>
        <v>28.285758424388593</v>
      </c>
    </row>
    <row r="123" spans="1:14" x14ac:dyDescent="0.3">
      <c r="A123">
        <f t="shared" ca="1" si="21"/>
        <v>0.17356096674793509</v>
      </c>
      <c r="B123">
        <f t="shared" ca="1" si="21"/>
        <v>0.18861024385953318</v>
      </c>
      <c r="C123">
        <f t="shared" ca="1" si="15"/>
        <v>0.70410717105888909</v>
      </c>
      <c r="D123">
        <f ca="1">History!C166+History!D166*C123</f>
        <v>57.931708137708043</v>
      </c>
      <c r="F123">
        <f t="shared" ca="1" si="22"/>
        <v>0.13360594484825794</v>
      </c>
      <c r="G123">
        <f t="shared" ca="1" si="22"/>
        <v>0.34623031601495136</v>
      </c>
      <c r="H123">
        <f t="shared" ca="1" si="16"/>
        <v>-1.1405696968003129</v>
      </c>
      <c r="I123">
        <f ca="1">History!C167+History!D167*H123</f>
        <v>21.99155893807557</v>
      </c>
      <c r="K123">
        <f t="shared" ca="1" si="23"/>
        <v>0.55422273557489132</v>
      </c>
      <c r="L123">
        <f t="shared" ca="1" si="23"/>
        <v>0.17151840049373468</v>
      </c>
      <c r="M123">
        <f t="shared" ca="1" si="17"/>
        <v>0.51429533364326974</v>
      </c>
      <c r="N123">
        <f ca="1">History!C168+History!D168*M123</f>
        <v>32.423914885760695</v>
      </c>
    </row>
    <row r="124" spans="1:14" x14ac:dyDescent="0.3">
      <c r="A124">
        <f t="shared" ref="A124:B143" ca="1" si="24">RAND()</f>
        <v>1.329457023568803E-2</v>
      </c>
      <c r="B124">
        <f t="shared" ca="1" si="24"/>
        <v>0.75725498688855075</v>
      </c>
      <c r="C124">
        <f t="shared" ca="1" si="15"/>
        <v>0.13395009901104044</v>
      </c>
      <c r="D124">
        <f ca="1">History!C166+History!D166*C124</f>
        <v>50.017823377203825</v>
      </c>
      <c r="F124">
        <f t="shared" ref="F124:G143" ca="1" si="25">RAND()</f>
        <v>0.19961241219743064</v>
      </c>
      <c r="G124">
        <f t="shared" ca="1" si="25"/>
        <v>6.5749272364600375E-2</v>
      </c>
      <c r="H124">
        <f t="shared" ca="1" si="16"/>
        <v>1.6441815429388049</v>
      </c>
      <c r="I124">
        <f ca="1">History!C167+History!D167*H124</f>
        <v>57.036332773706363</v>
      </c>
      <c r="K124">
        <f t="shared" ref="K124:L143" ca="1" si="26">RAND()</f>
        <v>0.33288091227827821</v>
      </c>
      <c r="L124">
        <f t="shared" ca="1" si="26"/>
        <v>0.85451794202256948</v>
      </c>
      <c r="M124">
        <f t="shared" ca="1" si="17"/>
        <v>0.90552196399113905</v>
      </c>
      <c r="N124">
        <f ca="1">History!C168+History!D168*M124</f>
        <v>38.334029073535206</v>
      </c>
    </row>
    <row r="125" spans="1:14" x14ac:dyDescent="0.3">
      <c r="A125">
        <f t="shared" ca="1" si="24"/>
        <v>0.39388909808772554</v>
      </c>
      <c r="B125">
        <f t="shared" ca="1" si="24"/>
        <v>0.6652050863557788</v>
      </c>
      <c r="C125">
        <f t="shared" ca="1" si="15"/>
        <v>-0.69335427581710585</v>
      </c>
      <c r="D125">
        <f ca="1">History!C166+History!D166*C125</f>
        <v>38.534686878106811</v>
      </c>
      <c r="F125">
        <f t="shared" ca="1" si="25"/>
        <v>9.4680669114808436E-2</v>
      </c>
      <c r="G125">
        <f t="shared" ca="1" si="25"/>
        <v>0.81993312995277945</v>
      </c>
      <c r="H125">
        <f t="shared" ca="1" si="16"/>
        <v>0.92366385677973584</v>
      </c>
      <c r="I125">
        <f ca="1">History!C167+History!D167*H125</f>
        <v>47.968959359633615</v>
      </c>
      <c r="K125">
        <f t="shared" ca="1" si="26"/>
        <v>0.60420162778445752</v>
      </c>
      <c r="L125">
        <f t="shared" ca="1" si="26"/>
        <v>4.2547633228163129E-2</v>
      </c>
      <c r="M125">
        <f t="shared" ca="1" si="17"/>
        <v>0.96818194352541154</v>
      </c>
      <c r="N125">
        <f ca="1">History!C168+History!D168*M125</f>
        <v>39.280609917793882</v>
      </c>
    </row>
    <row r="126" spans="1:14" x14ac:dyDescent="0.3">
      <c r="A126">
        <f t="shared" ca="1" si="24"/>
        <v>0.54342330787931137</v>
      </c>
      <c r="B126">
        <f t="shared" ca="1" si="24"/>
        <v>0.48746099859625502</v>
      </c>
      <c r="C126">
        <f t="shared" ca="1" si="15"/>
        <v>-1.1009895907730598</v>
      </c>
      <c r="D126">
        <f ca="1">History!C166+History!D166*C126</f>
        <v>32.876633922126764</v>
      </c>
      <c r="F126">
        <f t="shared" ca="1" si="25"/>
        <v>0.68497859986267728</v>
      </c>
      <c r="G126">
        <f t="shared" ca="1" si="25"/>
        <v>0.6126026517104538</v>
      </c>
      <c r="H126">
        <f t="shared" ca="1" si="16"/>
        <v>-0.6611167137791788</v>
      </c>
      <c r="I126">
        <f ca="1">History!C167+History!D167*H126</f>
        <v>28.025247374953061</v>
      </c>
      <c r="K126">
        <f t="shared" ca="1" si="26"/>
        <v>0.43538101980530708</v>
      </c>
      <c r="L126">
        <f t="shared" ca="1" si="26"/>
        <v>0.62005420430133851</v>
      </c>
      <c r="M126">
        <f t="shared" ca="1" si="17"/>
        <v>-0.93977702859632328</v>
      </c>
      <c r="N126">
        <f ca="1">History!C168+History!D168*M126</f>
        <v>10.457788268864304</v>
      </c>
    </row>
    <row r="127" spans="1:14" x14ac:dyDescent="0.3">
      <c r="A127">
        <f t="shared" ca="1" si="24"/>
        <v>0.73919648890260514</v>
      </c>
      <c r="B127">
        <f t="shared" ca="1" si="24"/>
        <v>0.69854594295704042</v>
      </c>
      <c r="C127">
        <f t="shared" ca="1" si="15"/>
        <v>-0.24698107774642114</v>
      </c>
      <c r="D127">
        <f ca="1">History!C166+History!D166*C127</f>
        <v>44.73042875853492</v>
      </c>
      <c r="F127">
        <f t="shared" ca="1" si="25"/>
        <v>0.25583135748989327</v>
      </c>
      <c r="G127">
        <f t="shared" ca="1" si="25"/>
        <v>0.61612784711088686</v>
      </c>
      <c r="H127">
        <f t="shared" ca="1" si="16"/>
        <v>-1.2308169819691119</v>
      </c>
      <c r="I127">
        <f ca="1">History!C167+History!D167*H127</f>
        <v>20.855839649082085</v>
      </c>
      <c r="K127">
        <f t="shared" ca="1" si="26"/>
        <v>0.71007879392242457</v>
      </c>
      <c r="L127">
        <f t="shared" ca="1" si="26"/>
        <v>0.68988897089654955</v>
      </c>
      <c r="M127">
        <f t="shared" ca="1" si="17"/>
        <v>-0.30516027277100966</v>
      </c>
      <c r="N127">
        <f ca="1">History!C168+History!D168*M127</f>
        <v>20.044705931058271</v>
      </c>
    </row>
    <row r="128" spans="1:14" x14ac:dyDescent="0.3">
      <c r="A128">
        <f t="shared" ca="1" si="24"/>
        <v>9.0988957201851628E-2</v>
      </c>
      <c r="B128">
        <f t="shared" ca="1" si="24"/>
        <v>0.73769144174604306</v>
      </c>
      <c r="C128">
        <f t="shared" ca="1" si="15"/>
        <v>-0.16916270242815493</v>
      </c>
      <c r="D128">
        <f ca="1">History!C166+History!D166*C128</f>
        <v>45.810562084438388</v>
      </c>
      <c r="F128">
        <f t="shared" ca="1" si="25"/>
        <v>0.73729964162006045</v>
      </c>
      <c r="G128">
        <f t="shared" ca="1" si="25"/>
        <v>0.28467935553863766</v>
      </c>
      <c r="H128">
        <f t="shared" ca="1" si="16"/>
        <v>-0.16877316953713603</v>
      </c>
      <c r="I128">
        <f ca="1">History!C167+History!D167*H128</f>
        <v>34.221157412149658</v>
      </c>
      <c r="K128">
        <f t="shared" ca="1" si="26"/>
        <v>0.28590186974179876</v>
      </c>
      <c r="L128">
        <f t="shared" ca="1" si="26"/>
        <v>0.51129223038642102</v>
      </c>
      <c r="M128">
        <f t="shared" ca="1" si="17"/>
        <v>-1.5784891624176676</v>
      </c>
      <c r="N128">
        <f ca="1">History!C168+History!D168*M128</f>
        <v>0.80900326502971609</v>
      </c>
    </row>
    <row r="129" spans="1:14" x14ac:dyDescent="0.3">
      <c r="A129">
        <f t="shared" ca="1" si="24"/>
        <v>0.29757599652282396</v>
      </c>
      <c r="B129">
        <f t="shared" ca="1" si="24"/>
        <v>0.39949013688585822</v>
      </c>
      <c r="C129">
        <f t="shared" ca="1" si="15"/>
        <v>-1.2566810114700693</v>
      </c>
      <c r="D129">
        <f ca="1">History!C166+History!D166*C129</f>
        <v>30.715608439850694</v>
      </c>
      <c r="F129">
        <f t="shared" ca="1" si="25"/>
        <v>0.9695419447173288</v>
      </c>
      <c r="G129">
        <f t="shared" ca="1" si="25"/>
        <v>0.83494320176636361</v>
      </c>
      <c r="H129">
        <f t="shared" ca="1" si="16"/>
        <v>0.12653384825592817</v>
      </c>
      <c r="I129">
        <f ca="1">History!C167+History!D167*H129</f>
        <v>37.937456197818591</v>
      </c>
      <c r="K129">
        <f t="shared" ca="1" si="26"/>
        <v>0.83830391367247692</v>
      </c>
      <c r="L129">
        <f t="shared" ca="1" si="26"/>
        <v>0.98467516258094112</v>
      </c>
      <c r="M129">
        <f t="shared" ca="1" si="17"/>
        <v>0.59117571637992139</v>
      </c>
      <c r="N129">
        <f ca="1">History!C168+History!D168*M129</f>
        <v>33.585318035565201</v>
      </c>
    </row>
    <row r="130" spans="1:14" x14ac:dyDescent="0.3">
      <c r="A130">
        <f t="shared" ca="1" si="24"/>
        <v>0.82028438778422175</v>
      </c>
      <c r="B130">
        <f t="shared" ca="1" si="24"/>
        <v>0.98225569023084047</v>
      </c>
      <c r="C130">
        <f t="shared" ca="1" si="15"/>
        <v>0.62554279927077794</v>
      </c>
      <c r="D130">
        <f ca="1">History!C166+History!D166*C130</f>
        <v>56.841220243943312</v>
      </c>
      <c r="F130">
        <f t="shared" ca="1" si="25"/>
        <v>9.0713696103632446E-2</v>
      </c>
      <c r="G130">
        <f t="shared" ca="1" si="25"/>
        <v>0.99780422295232374</v>
      </c>
      <c r="H130">
        <f t="shared" ca="1" si="16"/>
        <v>2.1907031411806019</v>
      </c>
      <c r="I130">
        <f ca="1">History!C167+History!D167*H130</f>
        <v>63.914047929500853</v>
      </c>
      <c r="K130">
        <f t="shared" ca="1" si="26"/>
        <v>0.57071375068167829</v>
      </c>
      <c r="L130">
        <f t="shared" ca="1" si="26"/>
        <v>0.47695945853039157</v>
      </c>
      <c r="M130">
        <f t="shared" ca="1" si="17"/>
        <v>-1.0480408975452393</v>
      </c>
      <c r="N130">
        <f ca="1">History!C168+History!D168*M130</f>
        <v>8.8222865461686677</v>
      </c>
    </row>
    <row r="131" spans="1:14" x14ac:dyDescent="0.3">
      <c r="A131">
        <f t="shared" ca="1" si="24"/>
        <v>0.36159830196709153</v>
      </c>
      <c r="B131">
        <f t="shared" ca="1" si="24"/>
        <v>0.83042610856196775</v>
      </c>
      <c r="C131">
        <f t="shared" ca="1" si="15"/>
        <v>0.69048795348809389</v>
      </c>
      <c r="D131">
        <f ca="1">History!C166+History!D166*C131</f>
        <v>57.742670899256559</v>
      </c>
      <c r="F131">
        <f t="shared" ca="1" si="25"/>
        <v>0.37737132929709061</v>
      </c>
      <c r="G131">
        <f t="shared" ca="1" si="25"/>
        <v>0.76788914290843302</v>
      </c>
      <c r="H131">
        <f t="shared" ca="1" si="16"/>
        <v>0.15659077345935904</v>
      </c>
      <c r="I131">
        <f ca="1">History!C167+History!D167*H131</f>
        <v>38.315708348645309</v>
      </c>
      <c r="K131">
        <f t="shared" ca="1" si="26"/>
        <v>0.12165866666359015</v>
      </c>
      <c r="L131">
        <f t="shared" ca="1" si="26"/>
        <v>0.28938549729210317</v>
      </c>
      <c r="M131">
        <f t="shared" ca="1" si="17"/>
        <v>-0.50277524309891231</v>
      </c>
      <c r="N131">
        <f ca="1">History!C168+History!D168*M131</f>
        <v>17.059410582392758</v>
      </c>
    </row>
    <row r="132" spans="1:14" x14ac:dyDescent="0.3">
      <c r="A132">
        <f t="shared" ca="1" si="24"/>
        <v>0.44337402439214169</v>
      </c>
      <c r="B132">
        <f t="shared" ca="1" si="24"/>
        <v>0.52381125010380625</v>
      </c>
      <c r="C132">
        <f t="shared" ref="C132:C195" ca="1" si="27">SQRT(-2*LN(MAX(A132,0.0000000001)))*COS(2*PI()*B132)</f>
        <v>-1.261167494041731</v>
      </c>
      <c r="D132">
        <f ca="1">History!C166+History!D166*C132</f>
        <v>30.653335238670156</v>
      </c>
      <c r="F132">
        <f t="shared" ca="1" si="25"/>
        <v>0.93448843721041042</v>
      </c>
      <c r="G132">
        <f t="shared" ca="1" si="25"/>
        <v>0.6643126920700787</v>
      </c>
      <c r="H132">
        <f t="shared" ref="H132:H195" ca="1" si="28">SQRT(-2*LN(MAX(F132,0.0000000001)))*COS(2*PI()*G132)</f>
        <v>-0.18875471568180757</v>
      </c>
      <c r="I132">
        <f ca="1">History!C167+History!D167*H132</f>
        <v>33.969699129078087</v>
      </c>
      <c r="K132">
        <f t="shared" ca="1" si="26"/>
        <v>0.34212903858916321</v>
      </c>
      <c r="L132">
        <f t="shared" ca="1" si="26"/>
        <v>0.90227693354202354</v>
      </c>
      <c r="M132">
        <f t="shared" ref="M132:M195" ca="1" si="29">SQRT(-2*LN(MAX(K132,0.0000000001)))*COS(2*PI()*L132)</f>
        <v>1.1971032936993808</v>
      </c>
      <c r="N132">
        <f ca="1">History!C168+History!D168*M132</f>
        <v>42.738839022353204</v>
      </c>
    </row>
    <row r="133" spans="1:14" x14ac:dyDescent="0.3">
      <c r="A133">
        <f t="shared" ca="1" si="24"/>
        <v>7.4388667334282177E-2</v>
      </c>
      <c r="B133">
        <f t="shared" ca="1" si="24"/>
        <v>0.61919772630647507</v>
      </c>
      <c r="C133">
        <f t="shared" ca="1" si="27"/>
        <v>-1.6696544853823894</v>
      </c>
      <c r="D133">
        <f ca="1">History!C166+History!D166*C133</f>
        <v>24.98346085822266</v>
      </c>
      <c r="F133">
        <f t="shared" ca="1" si="25"/>
        <v>0.75827418328465934</v>
      </c>
      <c r="G133">
        <f t="shared" ca="1" si="25"/>
        <v>0.42551643869653089</v>
      </c>
      <c r="H133">
        <f t="shared" ca="1" si="28"/>
        <v>-0.66393209063591607</v>
      </c>
      <c r="I133">
        <f ca="1">History!C167+History!D167*H133</f>
        <v>27.989817192250037</v>
      </c>
      <c r="K133">
        <f t="shared" ca="1" si="26"/>
        <v>0.14229617462567856</v>
      </c>
      <c r="L133">
        <f t="shared" ca="1" si="26"/>
        <v>0.36461210327827598</v>
      </c>
      <c r="M133">
        <f t="shared" ca="1" si="29"/>
        <v>-1.3023201521829719</v>
      </c>
      <c r="N133">
        <f ca="1">History!C168+History!D168*M133</f>
        <v>4.9809850755736846</v>
      </c>
    </row>
    <row r="134" spans="1:14" x14ac:dyDescent="0.3">
      <c r="A134">
        <f t="shared" ca="1" si="24"/>
        <v>6.5503400209586005E-2</v>
      </c>
      <c r="B134">
        <f t="shared" ca="1" si="24"/>
        <v>0.62806255359707575</v>
      </c>
      <c r="C134">
        <f t="shared" ca="1" si="27"/>
        <v>-1.6188829029888707</v>
      </c>
      <c r="D134">
        <f ca="1">History!C166+History!D166*C134</f>
        <v>25.688179736351444</v>
      </c>
      <c r="F134">
        <f t="shared" ca="1" si="25"/>
        <v>0.74531212450090745</v>
      </c>
      <c r="G134">
        <f t="shared" ca="1" si="25"/>
        <v>0.43509891703926262</v>
      </c>
      <c r="H134">
        <f t="shared" ca="1" si="28"/>
        <v>-0.70387677378605162</v>
      </c>
      <c r="I134">
        <f ca="1">History!C167+History!D167*H134</f>
        <v>27.487132296394286</v>
      </c>
      <c r="K134">
        <f t="shared" ca="1" si="26"/>
        <v>0.69018263514595823</v>
      </c>
      <c r="L134">
        <f t="shared" ca="1" si="26"/>
        <v>0.76936069667623608</v>
      </c>
      <c r="M134">
        <f t="shared" ca="1" si="29"/>
        <v>0.10449932856033865</v>
      </c>
      <c r="N134">
        <f ca="1">History!C168+History!D168*M134</f>
        <v>26.233280108213943</v>
      </c>
    </row>
    <row r="135" spans="1:14" x14ac:dyDescent="0.3">
      <c r="A135">
        <f t="shared" ca="1" si="24"/>
        <v>4.8228195629258064E-2</v>
      </c>
      <c r="B135">
        <f t="shared" ca="1" si="24"/>
        <v>0.59145840136662886</v>
      </c>
      <c r="C135">
        <f t="shared" ca="1" si="27"/>
        <v>-2.0669312334921441</v>
      </c>
      <c r="D135">
        <f ca="1">History!C166+History!D166*C135</f>
        <v>19.469186710440784</v>
      </c>
      <c r="F135">
        <f t="shared" ca="1" si="25"/>
        <v>0.31268738504798788</v>
      </c>
      <c r="G135">
        <f t="shared" ca="1" si="25"/>
        <v>0.86907165010075127</v>
      </c>
      <c r="H135">
        <f t="shared" ca="1" si="28"/>
        <v>1.0373157083558093</v>
      </c>
      <c r="I135">
        <f ca="1">History!C167+History!D167*H135</f>
        <v>49.399214018522756</v>
      </c>
      <c r="K135">
        <f t="shared" ca="1" si="26"/>
        <v>5.4455174328483458E-2</v>
      </c>
      <c r="L135">
        <f t="shared" ca="1" si="26"/>
        <v>0.17260346151280537</v>
      </c>
      <c r="M135">
        <f t="shared" ca="1" si="29"/>
        <v>1.1275524145836455</v>
      </c>
      <c r="N135">
        <f ca="1">History!C168+History!D168*M135</f>
        <v>41.688159938803608</v>
      </c>
    </row>
    <row r="136" spans="1:14" x14ac:dyDescent="0.3">
      <c r="A136">
        <f t="shared" ca="1" si="24"/>
        <v>0.70969668907104333</v>
      </c>
      <c r="B136">
        <f t="shared" ca="1" si="24"/>
        <v>0.41652912304381751</v>
      </c>
      <c r="C136">
        <f t="shared" ca="1" si="27"/>
        <v>-0.71684227194435635</v>
      </c>
      <c r="D136">
        <f ca="1">History!C166+History!D166*C136</f>
        <v>38.208669182774898</v>
      </c>
      <c r="F136">
        <f t="shared" ca="1" si="25"/>
        <v>0.32027213787355613</v>
      </c>
      <c r="G136">
        <f t="shared" ca="1" si="25"/>
        <v>0.76961292963570571</v>
      </c>
      <c r="H136">
        <f t="shared" ca="1" si="28"/>
        <v>0.18548985253408729</v>
      </c>
      <c r="I136">
        <f ca="1">History!C167+History!D167*H136</f>
        <v>38.679389554987729</v>
      </c>
      <c r="K136">
        <f t="shared" ca="1" si="26"/>
        <v>0.41008013919537123</v>
      </c>
      <c r="L136">
        <f t="shared" ca="1" si="26"/>
        <v>0.15980126190273081</v>
      </c>
      <c r="M136">
        <f t="shared" ca="1" si="29"/>
        <v>0.71685241690212542</v>
      </c>
      <c r="N136">
        <f ca="1">History!C168+History!D168*M136</f>
        <v>35.483868883621014</v>
      </c>
    </row>
    <row r="137" spans="1:14" x14ac:dyDescent="0.3">
      <c r="A137">
        <f t="shared" ca="1" si="24"/>
        <v>0.93307693838926054</v>
      </c>
      <c r="B137">
        <f t="shared" ca="1" si="24"/>
        <v>0.27534143592372173</v>
      </c>
      <c r="C137">
        <f t="shared" ca="1" si="27"/>
        <v>-5.9013935612632941E-2</v>
      </c>
      <c r="D137">
        <f ca="1">History!C166+History!D166*C137</f>
        <v>47.339447175626972</v>
      </c>
      <c r="F137">
        <f t="shared" ca="1" si="25"/>
        <v>0.5266525400382478</v>
      </c>
      <c r="G137">
        <f t="shared" ca="1" si="25"/>
        <v>0.18962110580623492</v>
      </c>
      <c r="H137">
        <f t="shared" ca="1" si="28"/>
        <v>0.41938575934339167</v>
      </c>
      <c r="I137">
        <f ca="1">History!C167+History!D167*H137</f>
        <v>41.622858629798067</v>
      </c>
      <c r="K137">
        <f t="shared" ca="1" si="26"/>
        <v>0.72464734981932744</v>
      </c>
      <c r="L137">
        <f t="shared" ca="1" si="26"/>
        <v>0.5741260756493678</v>
      </c>
      <c r="M137">
        <f t="shared" ca="1" si="29"/>
        <v>-0.71709710560490547</v>
      </c>
      <c r="N137">
        <f ca="1">History!C168+History!D168*M137</f>
        <v>13.821730470431467</v>
      </c>
    </row>
    <row r="138" spans="1:14" x14ac:dyDescent="0.3">
      <c r="A138">
        <f t="shared" ca="1" si="24"/>
        <v>0.12091255364673748</v>
      </c>
      <c r="B138">
        <f t="shared" ca="1" si="24"/>
        <v>0.93831154153333285</v>
      </c>
      <c r="C138">
        <f t="shared" ca="1" si="27"/>
        <v>1.9030870930683563</v>
      </c>
      <c r="D138">
        <f ca="1">History!C166+History!D166*C138</f>
        <v>74.573769418928023</v>
      </c>
      <c r="F138">
        <f t="shared" ca="1" si="25"/>
        <v>0.58844255162371861</v>
      </c>
      <c r="G138">
        <f t="shared" ca="1" si="25"/>
        <v>0.49726767163207397</v>
      </c>
      <c r="H138">
        <f t="shared" ca="1" si="28"/>
        <v>-1.0296792724445409</v>
      </c>
      <c r="I138">
        <f ca="1">History!C167+History!D167*H138</f>
        <v>23.387062344853554</v>
      </c>
      <c r="K138">
        <f t="shared" ca="1" si="26"/>
        <v>0.2576389517325437</v>
      </c>
      <c r="L138">
        <f t="shared" ca="1" si="26"/>
        <v>8.6293877009098519E-2</v>
      </c>
      <c r="M138">
        <f t="shared" ca="1" si="29"/>
        <v>1.4107231184058731</v>
      </c>
      <c r="N138">
        <f ca="1">History!C168+History!D168*M138</f>
        <v>45.965913712195103</v>
      </c>
    </row>
    <row r="139" spans="1:14" x14ac:dyDescent="0.3">
      <c r="A139">
        <f t="shared" ca="1" si="24"/>
        <v>0.2596614385941437</v>
      </c>
      <c r="B139">
        <f t="shared" ca="1" si="24"/>
        <v>0.48115712827465162</v>
      </c>
      <c r="C139">
        <f t="shared" ca="1" si="27"/>
        <v>-1.6306836928386208</v>
      </c>
      <c r="D139">
        <f ca="1">History!C166+History!D166*C139</f>
        <v>25.524382608275108</v>
      </c>
      <c r="F139">
        <f t="shared" ca="1" si="25"/>
        <v>0.47828740650658697</v>
      </c>
      <c r="G139">
        <f t="shared" ca="1" si="25"/>
        <v>0.58257795882953856</v>
      </c>
      <c r="H139">
        <f t="shared" ca="1" si="28"/>
        <v>-1.0546855088892246</v>
      </c>
      <c r="I139">
        <f ca="1">History!C167+History!D167*H139</f>
        <v>23.072370717041821</v>
      </c>
      <c r="K139">
        <f t="shared" ca="1" si="26"/>
        <v>0.2281178356252257</v>
      </c>
      <c r="L139">
        <f t="shared" ca="1" si="26"/>
        <v>0.15637157791176459</v>
      </c>
      <c r="M139">
        <f t="shared" ca="1" si="29"/>
        <v>0.95406626054173072</v>
      </c>
      <c r="N139">
        <f ca="1">History!C168+History!D168*M139</f>
        <v>39.067369581373534</v>
      </c>
    </row>
    <row r="140" spans="1:14" x14ac:dyDescent="0.3">
      <c r="A140">
        <f t="shared" ca="1" si="24"/>
        <v>0.13511808443569562</v>
      </c>
      <c r="B140">
        <f t="shared" ca="1" si="24"/>
        <v>0.2567348631829901</v>
      </c>
      <c r="C140">
        <f t="shared" ca="1" si="27"/>
        <v>-8.4641497706356802E-2</v>
      </c>
      <c r="D140">
        <f ca="1">History!C166+History!D166*C140</f>
        <v>46.983731912157651</v>
      </c>
      <c r="F140">
        <f t="shared" ca="1" si="25"/>
        <v>2.5503220485248335E-2</v>
      </c>
      <c r="G140">
        <f t="shared" ca="1" si="25"/>
        <v>0.87904898160509515</v>
      </c>
      <c r="H140">
        <f t="shared" ca="1" si="28"/>
        <v>1.9635554202353951</v>
      </c>
      <c r="I140">
        <f ca="1">History!C167+History!D167*H140</f>
        <v>61.055501573830867</v>
      </c>
      <c r="K140">
        <f t="shared" ca="1" si="26"/>
        <v>0.43700965316930607</v>
      </c>
      <c r="L140">
        <f t="shared" ca="1" si="26"/>
        <v>0.27304386773960909</v>
      </c>
      <c r="M140">
        <f t="shared" ca="1" si="29"/>
        <v>-0.18564979577909851</v>
      </c>
      <c r="N140">
        <f ca="1">History!C168+History!D168*M140</f>
        <v>21.850105949532345</v>
      </c>
    </row>
    <row r="141" spans="1:14" x14ac:dyDescent="0.3">
      <c r="A141">
        <f t="shared" ca="1" si="24"/>
        <v>2.082458777290852E-2</v>
      </c>
      <c r="B141">
        <f t="shared" ca="1" si="24"/>
        <v>0.47287040288213456</v>
      </c>
      <c r="C141">
        <f t="shared" ca="1" si="27"/>
        <v>-2.7423383105700045</v>
      </c>
      <c r="D141">
        <f ca="1">History!C166+History!D166*C141</f>
        <v>10.094412571053091</v>
      </c>
      <c r="F141">
        <f t="shared" ca="1" si="25"/>
        <v>0.63811424355557489</v>
      </c>
      <c r="G141">
        <f t="shared" ca="1" si="25"/>
        <v>0.55700165427951742</v>
      </c>
      <c r="H141">
        <f t="shared" ca="1" si="28"/>
        <v>-0.88773315592637891</v>
      </c>
      <c r="I141">
        <f ca="1">History!C167+History!D167*H141</f>
        <v>25.173386911025972</v>
      </c>
      <c r="K141">
        <f t="shared" ca="1" si="26"/>
        <v>0.88900283013036274</v>
      </c>
      <c r="L141">
        <f t="shared" ca="1" si="26"/>
        <v>0.38864439546720075</v>
      </c>
      <c r="M141">
        <f t="shared" ca="1" si="29"/>
        <v>-0.37111901819223841</v>
      </c>
      <c r="N141">
        <f ca="1">History!C168+History!D168*M141</f>
        <v>19.048291865954397</v>
      </c>
    </row>
    <row r="142" spans="1:14" x14ac:dyDescent="0.3">
      <c r="A142">
        <f t="shared" ca="1" si="24"/>
        <v>0.8011425172337775</v>
      </c>
      <c r="B142">
        <f t="shared" ca="1" si="24"/>
        <v>0.39010758026799364</v>
      </c>
      <c r="C142">
        <f t="shared" ca="1" si="27"/>
        <v>-0.51337737415942064</v>
      </c>
      <c r="D142">
        <f ca="1">History!C166+History!D166*C142</f>
        <v>41.032799291508553</v>
      </c>
      <c r="F142">
        <f t="shared" ca="1" si="25"/>
        <v>0.7937446503595651</v>
      </c>
      <c r="G142">
        <f t="shared" ca="1" si="25"/>
        <v>8.2105542810320231E-2</v>
      </c>
      <c r="H142">
        <f t="shared" ca="1" si="28"/>
        <v>0.59123837892659181</v>
      </c>
      <c r="I142">
        <f ca="1">History!C167+History!D167*H142</f>
        <v>43.785542355515034</v>
      </c>
      <c r="K142">
        <f t="shared" ca="1" si="26"/>
        <v>0.75744327474022899</v>
      </c>
      <c r="L142">
        <f t="shared" ca="1" si="26"/>
        <v>0.90841834789989828</v>
      </c>
      <c r="M142">
        <f t="shared" ca="1" si="29"/>
        <v>0.62535736143652165</v>
      </c>
      <c r="N142">
        <f ca="1">History!C168+History!D168*M142</f>
        <v>34.101687346189216</v>
      </c>
    </row>
    <row r="143" spans="1:14" x14ac:dyDescent="0.3">
      <c r="A143">
        <f t="shared" ca="1" si="24"/>
        <v>0.50775897014759586</v>
      </c>
      <c r="B143">
        <f t="shared" ca="1" si="24"/>
        <v>7.7476025815680916E-2</v>
      </c>
      <c r="C143">
        <f t="shared" ca="1" si="27"/>
        <v>1.0290133082759392</v>
      </c>
      <c r="D143">
        <f ca="1">History!C166+History!D166*C143</f>
        <v>62.441464929254977</v>
      </c>
      <c r="F143">
        <f t="shared" ca="1" si="25"/>
        <v>1.0634588438978909E-2</v>
      </c>
      <c r="G143">
        <f t="shared" ca="1" si="25"/>
        <v>0.92093246777699933</v>
      </c>
      <c r="H143">
        <f t="shared" ca="1" si="28"/>
        <v>2.6501008197033937</v>
      </c>
      <c r="I143">
        <f ca="1">History!C167+History!D167*H143</f>
        <v>69.695349869401696</v>
      </c>
      <c r="K143">
        <f t="shared" ca="1" si="26"/>
        <v>0.53140364159692688</v>
      </c>
      <c r="L143">
        <f t="shared" ca="1" si="26"/>
        <v>0.14974235234977873</v>
      </c>
      <c r="M143">
        <f t="shared" ca="1" si="29"/>
        <v>0.6624276139930434</v>
      </c>
      <c r="N143">
        <f ca="1">History!C168+History!D168*M143</f>
        <v>34.66169376851245</v>
      </c>
    </row>
    <row r="144" spans="1:14" x14ac:dyDescent="0.3">
      <c r="A144">
        <f t="shared" ref="A144:B163" ca="1" si="30">RAND()</f>
        <v>0.67471412127532959</v>
      </c>
      <c r="B144">
        <f t="shared" ca="1" si="30"/>
        <v>0.45828588864793385</v>
      </c>
      <c r="C144">
        <f t="shared" ca="1" si="27"/>
        <v>-0.85679669344100062</v>
      </c>
      <c r="D144">
        <f ca="1">History!C166+History!D166*C144</f>
        <v>36.266076136494974</v>
      </c>
      <c r="F144">
        <f t="shared" ref="F144:G163" ca="1" si="31">RAND()</f>
        <v>0.14258192175925077</v>
      </c>
      <c r="G144">
        <f t="shared" ca="1" si="31"/>
        <v>0.31507938339273678</v>
      </c>
      <c r="H144">
        <f t="shared" ca="1" si="28"/>
        <v>-0.78477284787603552</v>
      </c>
      <c r="I144">
        <f ca="1">History!C167+History!D167*H144</f>
        <v>26.469093564525544</v>
      </c>
      <c r="K144">
        <f t="shared" ref="K144:L163" ca="1" si="32">RAND()</f>
        <v>5.0116473813652584E-2</v>
      </c>
      <c r="L144">
        <f t="shared" ca="1" si="32"/>
        <v>6.552499636082576E-2</v>
      </c>
      <c r="M144">
        <f t="shared" ca="1" si="29"/>
        <v>2.2423407716928918</v>
      </c>
      <c r="N144">
        <f ca="1">History!C168+History!D168*M144</f>
        <v>58.52885015423918</v>
      </c>
    </row>
    <row r="145" spans="1:14" x14ac:dyDescent="0.3">
      <c r="A145">
        <f t="shared" ca="1" si="30"/>
        <v>0.82983470692060934</v>
      </c>
      <c r="B145">
        <f t="shared" ca="1" si="30"/>
        <v>0.43056601869063804</v>
      </c>
      <c r="C145">
        <f t="shared" ca="1" si="27"/>
        <v>-0.55357555930674573</v>
      </c>
      <c r="D145">
        <f ca="1">History!C166+History!D166*C145</f>
        <v>40.474841106942449</v>
      </c>
      <c r="F145">
        <f t="shared" ca="1" si="31"/>
        <v>0.77445817640079972</v>
      </c>
      <c r="G145">
        <f t="shared" ca="1" si="31"/>
        <v>0.67067756813629853</v>
      </c>
      <c r="H145">
        <f t="shared" ca="1" si="28"/>
        <v>-0.34176936252723411</v>
      </c>
      <c r="I145">
        <f ca="1">History!C167+History!D167*H145</f>
        <v>32.044082357384234</v>
      </c>
      <c r="K145">
        <f t="shared" ca="1" si="32"/>
        <v>0.87785880437942487</v>
      </c>
      <c r="L145">
        <f t="shared" ca="1" si="32"/>
        <v>0.17724073460905498</v>
      </c>
      <c r="M145">
        <f t="shared" ca="1" si="29"/>
        <v>0.22530466382344741</v>
      </c>
      <c r="N145">
        <f ca="1">History!C168+History!D168*M145</f>
        <v>28.058241065658244</v>
      </c>
    </row>
    <row r="146" spans="1:14" x14ac:dyDescent="0.3">
      <c r="A146">
        <f t="shared" ca="1" si="30"/>
        <v>0.11841371890024899</v>
      </c>
      <c r="B146">
        <f t="shared" ca="1" si="30"/>
        <v>0.97109290368338042</v>
      </c>
      <c r="C146">
        <f t="shared" ca="1" si="27"/>
        <v>2.0317268416096272</v>
      </c>
      <c r="D146">
        <f ca="1">History!C166+History!D166*C146</f>
        <v>76.359312728808121</v>
      </c>
      <c r="F146">
        <f t="shared" ca="1" si="31"/>
        <v>0.51069907373343637</v>
      </c>
      <c r="G146">
        <f t="shared" ca="1" si="31"/>
        <v>0.12402352854631082</v>
      </c>
      <c r="H146">
        <f t="shared" ca="1" si="28"/>
        <v>0.8247546024542215</v>
      </c>
      <c r="I146">
        <f ca="1">History!C167+History!D167*H146</f>
        <v>46.724233296269603</v>
      </c>
      <c r="K146">
        <f t="shared" ca="1" si="32"/>
        <v>0.98580032021743302</v>
      </c>
      <c r="L146">
        <f t="shared" ca="1" si="32"/>
        <v>1.9121022781305341E-2</v>
      </c>
      <c r="M146">
        <f t="shared" ca="1" si="29"/>
        <v>0.16790489042845338</v>
      </c>
      <c r="N146">
        <f ca="1">History!C168+History!D168*M146</f>
        <v>27.191124185564593</v>
      </c>
    </row>
    <row r="147" spans="1:14" x14ac:dyDescent="0.3">
      <c r="A147">
        <f t="shared" ca="1" si="30"/>
        <v>0.98620275244721334</v>
      </c>
      <c r="B147">
        <f t="shared" ca="1" si="30"/>
        <v>9.7540802307125474E-2</v>
      </c>
      <c r="C147">
        <f t="shared" ca="1" si="27"/>
        <v>0.13635543081058357</v>
      </c>
      <c r="D147">
        <f ca="1">History!C166+History!D166*C147</f>
        <v>50.051209823861392</v>
      </c>
      <c r="F147">
        <f t="shared" ca="1" si="31"/>
        <v>0.28173887383961527</v>
      </c>
      <c r="G147">
        <f t="shared" ca="1" si="31"/>
        <v>0.29253565043554464</v>
      </c>
      <c r="H147">
        <f t="shared" ca="1" si="28"/>
        <v>-0.42035397128168545</v>
      </c>
      <c r="I147">
        <f ca="1">History!C167+History!D167*H147</f>
        <v>31.055132320676726</v>
      </c>
      <c r="K147">
        <f t="shared" ca="1" si="32"/>
        <v>0.54306475190539116</v>
      </c>
      <c r="L147">
        <f t="shared" ca="1" si="32"/>
        <v>0.34178640403046012</v>
      </c>
      <c r="M147">
        <f t="shared" ca="1" si="29"/>
        <v>-0.60253018850680928</v>
      </c>
      <c r="N147">
        <f ca="1">History!C168+History!D168*M147</f>
        <v>15.552449980984672</v>
      </c>
    </row>
    <row r="148" spans="1:14" x14ac:dyDescent="0.3">
      <c r="A148">
        <f t="shared" ca="1" si="30"/>
        <v>0.30299693723233234</v>
      </c>
      <c r="B148">
        <f t="shared" ca="1" si="30"/>
        <v>0.44370970121436837</v>
      </c>
      <c r="C148">
        <f t="shared" ca="1" si="27"/>
        <v>-1.4496859184365927</v>
      </c>
      <c r="D148">
        <f ca="1">History!C166+History!D166*C148</f>
        <v>28.03666492265668</v>
      </c>
      <c r="F148">
        <f t="shared" ca="1" si="31"/>
        <v>0.37193295733624454</v>
      </c>
      <c r="G148">
        <f t="shared" ca="1" si="31"/>
        <v>0.33553120575876449</v>
      </c>
      <c r="H148">
        <f t="shared" ca="1" si="28"/>
        <v>-0.71997452286433661</v>
      </c>
      <c r="I148">
        <f ca="1">History!C167+History!D167*H148</f>
        <v>27.284549757724122</v>
      </c>
      <c r="K148">
        <f t="shared" ca="1" si="32"/>
        <v>0.48652087748645945</v>
      </c>
      <c r="L148">
        <f t="shared" ca="1" si="32"/>
        <v>0.72581393142890183</v>
      </c>
      <c r="M148">
        <f t="shared" ca="1" si="29"/>
        <v>-0.18171755715548457</v>
      </c>
      <c r="N148">
        <f ca="1">History!C168+History!D168*M148</f>
        <v>21.90950880577061</v>
      </c>
    </row>
    <row r="149" spans="1:14" x14ac:dyDescent="0.3">
      <c r="A149">
        <f t="shared" ca="1" si="30"/>
        <v>0.71331443638384895</v>
      </c>
      <c r="B149">
        <f t="shared" ca="1" si="30"/>
        <v>0.42573253353668461</v>
      </c>
      <c r="C149">
        <f t="shared" ca="1" si="27"/>
        <v>-0.73410738301595957</v>
      </c>
      <c r="D149">
        <f ca="1">History!C166+History!D166*C149</f>
        <v>37.969026273660013</v>
      </c>
      <c r="F149">
        <f t="shared" ca="1" si="31"/>
        <v>0.83473171812849456</v>
      </c>
      <c r="G149">
        <f t="shared" ca="1" si="31"/>
        <v>0.81830524928002302</v>
      </c>
      <c r="H149">
        <f t="shared" ca="1" si="28"/>
        <v>0.25011906775511927</v>
      </c>
      <c r="I149">
        <f ca="1">History!C167+History!D167*H149</f>
        <v>39.492717581661864</v>
      </c>
      <c r="K149">
        <f t="shared" ca="1" si="32"/>
        <v>0.72537837553820073</v>
      </c>
      <c r="L149">
        <f t="shared" ca="1" si="32"/>
        <v>4.2767141877179116E-3</v>
      </c>
      <c r="M149">
        <f t="shared" ca="1" si="29"/>
        <v>0.80103693941519849</v>
      </c>
      <c r="N149">
        <f ca="1">History!C168+History!D168*M149</f>
        <v>36.755612937580572</v>
      </c>
    </row>
    <row r="150" spans="1:14" x14ac:dyDescent="0.3">
      <c r="A150">
        <f t="shared" ca="1" si="30"/>
        <v>0.25082527249926623</v>
      </c>
      <c r="B150">
        <f t="shared" ca="1" si="30"/>
        <v>0.95979186697858243</v>
      </c>
      <c r="C150">
        <f t="shared" ca="1" si="27"/>
        <v>1.61033629121346</v>
      </c>
      <c r="D150">
        <f ca="1">History!C166+History!D166*C150</f>
        <v>70.510334581395355</v>
      </c>
      <c r="F150">
        <f t="shared" ca="1" si="31"/>
        <v>0.74730275806681945</v>
      </c>
      <c r="G150">
        <f t="shared" ca="1" si="31"/>
        <v>0.66069676697076518</v>
      </c>
      <c r="H150">
        <f t="shared" ca="1" si="28"/>
        <v>-0.40615130647778835</v>
      </c>
      <c r="I150">
        <f ca="1">History!C167+History!D167*H150</f>
        <v>31.233866122394137</v>
      </c>
      <c r="K150">
        <f t="shared" ca="1" si="32"/>
        <v>0.4818063155720852</v>
      </c>
      <c r="L150">
        <f t="shared" ca="1" si="32"/>
        <v>0.55384405456992369</v>
      </c>
      <c r="M150">
        <f t="shared" ca="1" si="29"/>
        <v>-1.1399796290715065</v>
      </c>
      <c r="N150">
        <f ca="1">History!C168+History!D168*M150</f>
        <v>7.4334025606479663</v>
      </c>
    </row>
    <row r="151" spans="1:14" x14ac:dyDescent="0.3">
      <c r="A151">
        <f t="shared" ca="1" si="30"/>
        <v>0.89457294647468777</v>
      </c>
      <c r="B151">
        <f t="shared" ca="1" si="30"/>
        <v>8.0559844267652281E-2</v>
      </c>
      <c r="C151">
        <f t="shared" ca="1" si="27"/>
        <v>0.41284551867642433</v>
      </c>
      <c r="D151">
        <f ca="1">History!C166+History!D166*C151</f>
        <v>53.888942968050678</v>
      </c>
      <c r="F151">
        <f t="shared" ca="1" si="31"/>
        <v>0.44277706264630778</v>
      </c>
      <c r="G151">
        <f t="shared" ca="1" si="31"/>
        <v>0.90221687445752408</v>
      </c>
      <c r="H151">
        <f t="shared" ca="1" si="28"/>
        <v>1.0430368962144589</v>
      </c>
      <c r="I151">
        <f ca="1">History!C167+History!D167*H151</f>
        <v>49.471212454762366</v>
      </c>
      <c r="K151">
        <f t="shared" ca="1" si="32"/>
        <v>0.44913727442766649</v>
      </c>
      <c r="L151">
        <f t="shared" ca="1" si="32"/>
        <v>0.20252965562056613</v>
      </c>
      <c r="M151">
        <f t="shared" ca="1" si="29"/>
        <v>0.37180869846713233</v>
      </c>
      <c r="N151">
        <f ca="1">History!C168+History!D168*M151</f>
        <v>30.271422650316609</v>
      </c>
    </row>
    <row r="152" spans="1:14" x14ac:dyDescent="0.3">
      <c r="A152">
        <f t="shared" ca="1" si="30"/>
        <v>0.11907923671903597</v>
      </c>
      <c r="B152">
        <f t="shared" ca="1" si="30"/>
        <v>0.24898429895467955</v>
      </c>
      <c r="C152">
        <f t="shared" ca="1" si="27"/>
        <v>1.3165585430394757E-2</v>
      </c>
      <c r="D152">
        <f ca="1">History!C166+History!D166*C152</f>
        <v>48.341312169691221</v>
      </c>
      <c r="F152">
        <f t="shared" ca="1" si="31"/>
        <v>0.43877370903591539</v>
      </c>
      <c r="G152">
        <f t="shared" ca="1" si="31"/>
        <v>0.33837060923247897</v>
      </c>
      <c r="H152">
        <f t="shared" ca="1" si="28"/>
        <v>-0.67663828234506396</v>
      </c>
      <c r="I152">
        <f ca="1">History!C167+History!D167*H152</f>
        <v>27.829915794809246</v>
      </c>
      <c r="K152">
        <f t="shared" ca="1" si="32"/>
        <v>0.14380539385598001</v>
      </c>
      <c r="L152">
        <f t="shared" ca="1" si="32"/>
        <v>0.78609265194524602</v>
      </c>
      <c r="M152">
        <f t="shared" ca="1" si="29"/>
        <v>0.44279902691498563</v>
      </c>
      <c r="N152">
        <f ca="1">History!C168+History!D168*M152</f>
        <v>31.343846955843478</v>
      </c>
    </row>
    <row r="153" spans="1:14" x14ac:dyDescent="0.3">
      <c r="A153">
        <f t="shared" ca="1" si="30"/>
        <v>0.86798213382029521</v>
      </c>
      <c r="B153">
        <f t="shared" ca="1" si="30"/>
        <v>0.8879933811501598</v>
      </c>
      <c r="C153">
        <f t="shared" ca="1" si="27"/>
        <v>0.40570848224634504</v>
      </c>
      <c r="D153">
        <f ca="1">History!C166+History!D166*C153</f>
        <v>53.789879593047189</v>
      </c>
      <c r="F153">
        <f t="shared" ca="1" si="31"/>
        <v>0.84588663459096591</v>
      </c>
      <c r="G153">
        <f t="shared" ca="1" si="31"/>
        <v>0.39378645241242827</v>
      </c>
      <c r="H153">
        <f t="shared" ca="1" si="28"/>
        <v>-0.45444054582711124</v>
      </c>
      <c r="I153">
        <f ca="1">History!C167+History!D167*H153</f>
        <v>30.626168943722551</v>
      </c>
      <c r="K153">
        <f t="shared" ca="1" si="32"/>
        <v>0.83798119046348341</v>
      </c>
      <c r="L153">
        <f t="shared" ca="1" si="32"/>
        <v>0.76833735178725915</v>
      </c>
      <c r="M153">
        <f t="shared" ca="1" si="29"/>
        <v>6.8353651424274783E-2</v>
      </c>
      <c r="N153">
        <f ca="1">History!C168+History!D168*M153</f>
        <v>25.687240900508122</v>
      </c>
    </row>
    <row r="154" spans="1:14" x14ac:dyDescent="0.3">
      <c r="A154">
        <f t="shared" ca="1" si="30"/>
        <v>0.85392988592673613</v>
      </c>
      <c r="B154">
        <f t="shared" ca="1" si="30"/>
        <v>0.93692883727658882</v>
      </c>
      <c r="C154">
        <f t="shared" ca="1" si="27"/>
        <v>0.51841918282863297</v>
      </c>
      <c r="D154">
        <f ca="1">History!C166+History!D166*C154</f>
        <v>55.354324794928445</v>
      </c>
      <c r="F154">
        <f t="shared" ca="1" si="31"/>
        <v>0.18210370647230101</v>
      </c>
      <c r="G154">
        <f t="shared" ca="1" si="31"/>
        <v>0.87512121192608572</v>
      </c>
      <c r="H154">
        <f t="shared" ca="1" si="28"/>
        <v>1.3060525293110741</v>
      </c>
      <c r="I154">
        <f ca="1">History!C167+History!D167*H154</f>
        <v>52.781139476455557</v>
      </c>
      <c r="K154">
        <f t="shared" ca="1" si="32"/>
        <v>0.58993817668149295</v>
      </c>
      <c r="L154">
        <f t="shared" ca="1" si="32"/>
        <v>0.23568522254060709</v>
      </c>
      <c r="M154">
        <f t="shared" ca="1" si="29"/>
        <v>9.2278973084858135E-2</v>
      </c>
      <c r="N154">
        <f ca="1">History!C168+History!D168*M154</f>
        <v>26.048671774647627</v>
      </c>
    </row>
    <row r="155" spans="1:14" x14ac:dyDescent="0.3">
      <c r="A155">
        <f t="shared" ca="1" si="30"/>
        <v>0.20431745336230556</v>
      </c>
      <c r="B155">
        <f t="shared" ca="1" si="30"/>
        <v>6.5856007279211815E-2</v>
      </c>
      <c r="C155">
        <f t="shared" ca="1" si="27"/>
        <v>1.6317722443817746</v>
      </c>
      <c r="D155">
        <f ca="1">History!C166+History!D166*C155</f>
        <v>70.807869543991359</v>
      </c>
      <c r="F155">
        <f t="shared" ca="1" si="31"/>
        <v>0.81849903926805134</v>
      </c>
      <c r="G155">
        <f t="shared" ca="1" si="31"/>
        <v>0.75833421540367341</v>
      </c>
      <c r="H155">
        <f t="shared" ca="1" si="28"/>
        <v>3.3127082638685759E-2</v>
      </c>
      <c r="I155">
        <f ca="1">History!C167+History!D167*H155</f>
        <v>36.761976345592828</v>
      </c>
      <c r="K155">
        <f t="shared" ca="1" si="32"/>
        <v>4.8768983253612896E-2</v>
      </c>
      <c r="L155">
        <f t="shared" ca="1" si="32"/>
        <v>0.91355048647725134</v>
      </c>
      <c r="M155">
        <f t="shared" ca="1" si="29"/>
        <v>2.1041436600749055</v>
      </c>
      <c r="N155">
        <f ca="1">History!C168+History!D168*M155</f>
        <v>56.441158144733912</v>
      </c>
    </row>
    <row r="156" spans="1:14" x14ac:dyDescent="0.3">
      <c r="A156">
        <f t="shared" ca="1" si="30"/>
        <v>0.3898161173665875</v>
      </c>
      <c r="B156">
        <f t="shared" ca="1" si="30"/>
        <v>0.37566922132441671</v>
      </c>
      <c r="C156">
        <f t="shared" ca="1" si="27"/>
        <v>-0.97468079243869754</v>
      </c>
      <c r="D156">
        <f ca="1">History!C166+History!D166*C156</f>
        <v>34.629823215501034</v>
      </c>
      <c r="F156">
        <f t="shared" ca="1" si="31"/>
        <v>0.54043019935766834</v>
      </c>
      <c r="G156">
        <f t="shared" ca="1" si="31"/>
        <v>0.44766476698633018</v>
      </c>
      <c r="H156">
        <f t="shared" ca="1" si="28"/>
        <v>-1.0499633466947902</v>
      </c>
      <c r="I156">
        <f ca="1">History!C167+History!D167*H156</f>
        <v>23.131796889030745</v>
      </c>
      <c r="K156">
        <f t="shared" ca="1" si="32"/>
        <v>0.23643087606792201</v>
      </c>
      <c r="L156">
        <f t="shared" ca="1" si="32"/>
        <v>0.64665970864766331</v>
      </c>
      <c r="M156">
        <f t="shared" ca="1" si="29"/>
        <v>-1.0268455249221962</v>
      </c>
      <c r="N156">
        <f ca="1">History!C168+History!D168*M156</f>
        <v>9.1424771025815339</v>
      </c>
    </row>
    <row r="157" spans="1:14" x14ac:dyDescent="0.3">
      <c r="A157">
        <f t="shared" ca="1" si="30"/>
        <v>0.23747345013852628</v>
      </c>
      <c r="B157">
        <f t="shared" ca="1" si="30"/>
        <v>0.44558029507645858</v>
      </c>
      <c r="C157">
        <f t="shared" ca="1" si="27"/>
        <v>-1.5975353375430641</v>
      </c>
      <c r="D157">
        <f ca="1">History!C166+History!D166*C157</f>
        <v>25.984487861143513</v>
      </c>
      <c r="F157">
        <f t="shared" ca="1" si="31"/>
        <v>0.57668513495727525</v>
      </c>
      <c r="G157">
        <f t="shared" ca="1" si="31"/>
        <v>0.55168223629313617</v>
      </c>
      <c r="H157">
        <f t="shared" ca="1" si="28"/>
        <v>-0.99440971328295613</v>
      </c>
      <c r="I157">
        <f ca="1">History!C167+History!D167*H157</f>
        <v>23.830913022236118</v>
      </c>
      <c r="K157">
        <f t="shared" ca="1" si="32"/>
        <v>0.77231710200906045</v>
      </c>
      <c r="L157">
        <f t="shared" ca="1" si="32"/>
        <v>0.55192864683782361</v>
      </c>
      <c r="M157">
        <f t="shared" ca="1" si="29"/>
        <v>-0.68090837545337235</v>
      </c>
      <c r="N157">
        <f ca="1">History!C168+History!D168*M157</f>
        <v>14.368420063918348</v>
      </c>
    </row>
    <row r="158" spans="1:14" x14ac:dyDescent="0.3">
      <c r="A158">
        <f t="shared" ca="1" si="30"/>
        <v>0.67483599239764391</v>
      </c>
      <c r="B158">
        <f t="shared" ca="1" si="30"/>
        <v>0.87699564524303553</v>
      </c>
      <c r="C158">
        <f t="shared" ca="1" si="27"/>
        <v>0.63493887984606268</v>
      </c>
      <c r="D158">
        <f ca="1">History!C166+History!D166*C158</f>
        <v>56.971639566124367</v>
      </c>
      <c r="F158">
        <f t="shared" ca="1" si="31"/>
        <v>0.64023614078993651</v>
      </c>
      <c r="G158">
        <f t="shared" ca="1" si="31"/>
        <v>8.9779163688388675E-2</v>
      </c>
      <c r="H158">
        <f t="shared" ca="1" si="28"/>
        <v>0.79806008691836661</v>
      </c>
      <c r="I158">
        <f ca="1">History!C167+History!D167*H158</f>
        <v>46.388295476669811</v>
      </c>
      <c r="K158">
        <f t="shared" ca="1" si="32"/>
        <v>0.89855185129546389</v>
      </c>
      <c r="L158">
        <f t="shared" ca="1" si="32"/>
        <v>0.71430991940221544</v>
      </c>
      <c r="M158">
        <f t="shared" ca="1" si="29"/>
        <v>-0.10285588437395765</v>
      </c>
      <c r="N158">
        <f ca="1">History!C168+History!D168*M158</f>
        <v>23.10084256227718</v>
      </c>
    </row>
    <row r="159" spans="1:14" x14ac:dyDescent="0.3">
      <c r="A159">
        <f t="shared" ca="1" si="30"/>
        <v>0.85761091945741474</v>
      </c>
      <c r="B159">
        <f t="shared" ca="1" si="30"/>
        <v>0.46857613316929481</v>
      </c>
      <c r="C159">
        <f t="shared" ca="1" si="27"/>
        <v>-0.54349634456832596</v>
      </c>
      <c r="D159">
        <f ca="1">History!C166+History!D166*C159</f>
        <v>40.614742456634971</v>
      </c>
      <c r="F159">
        <f t="shared" ca="1" si="31"/>
        <v>0.19262645909375942</v>
      </c>
      <c r="G159">
        <f t="shared" ca="1" si="31"/>
        <v>0.84146122888049824</v>
      </c>
      <c r="H159">
        <f t="shared" ca="1" si="28"/>
        <v>0.98652121077071997</v>
      </c>
      <c r="I159">
        <f ca="1">History!C167+History!D167*H159</f>
        <v>48.759989352936209</v>
      </c>
      <c r="K159">
        <f t="shared" ca="1" si="32"/>
        <v>0.37507594479688755</v>
      </c>
      <c r="L159">
        <f t="shared" ca="1" si="32"/>
        <v>0.51750202431531633</v>
      </c>
      <c r="M159">
        <f t="shared" ca="1" si="29"/>
        <v>-1.3919882896604703</v>
      </c>
      <c r="N159">
        <f ca="1">History!C168+History!D168*M159</f>
        <v>3.6264021039956482</v>
      </c>
    </row>
    <row r="160" spans="1:14" x14ac:dyDescent="0.3">
      <c r="A160">
        <f t="shared" ca="1" si="30"/>
        <v>0.21555891680683392</v>
      </c>
      <c r="B160">
        <f t="shared" ca="1" si="30"/>
        <v>0.4397065115752925</v>
      </c>
      <c r="C160">
        <f t="shared" ca="1" si="27"/>
        <v>-1.6276538120562365</v>
      </c>
      <c r="D160">
        <f ca="1">History!C166+History!D166*C160</f>
        <v>25.566437909393681</v>
      </c>
      <c r="F160">
        <f t="shared" ca="1" si="31"/>
        <v>0.45040018295483086</v>
      </c>
      <c r="G160">
        <f t="shared" ca="1" si="31"/>
        <v>0.61613846162440111</v>
      </c>
      <c r="H160">
        <f t="shared" ca="1" si="28"/>
        <v>-0.94141174611150902</v>
      </c>
      <c r="I160">
        <f ca="1">History!C167+History!D167*H160</f>
        <v>24.497867307691628</v>
      </c>
      <c r="K160">
        <f t="shared" ca="1" si="32"/>
        <v>0.84170448582886725</v>
      </c>
      <c r="L160">
        <f t="shared" ca="1" si="32"/>
        <v>0.53477785088717722</v>
      </c>
      <c r="M160">
        <f t="shared" ca="1" si="29"/>
        <v>-0.57311081480544857</v>
      </c>
      <c r="N160">
        <f ca="1">History!C168+History!D168*M160</f>
        <v>15.996877441746353</v>
      </c>
    </row>
    <row r="161" spans="1:14" x14ac:dyDescent="0.3">
      <c r="A161">
        <f t="shared" ca="1" si="30"/>
        <v>2.9599837078982616E-2</v>
      </c>
      <c r="B161">
        <f t="shared" ca="1" si="30"/>
        <v>0.4855760195424863</v>
      </c>
      <c r="C161">
        <f t="shared" ca="1" si="27"/>
        <v>-2.642405709576277</v>
      </c>
      <c r="D161">
        <f ca="1">History!C166+History!D166*C161</f>
        <v>11.481495406387005</v>
      </c>
      <c r="F161">
        <f t="shared" ca="1" si="31"/>
        <v>0.36710861691466612</v>
      </c>
      <c r="G161">
        <f t="shared" ca="1" si="31"/>
        <v>0.99552183775775782</v>
      </c>
      <c r="H161">
        <f t="shared" ca="1" si="28"/>
        <v>1.4151355884600822</v>
      </c>
      <c r="I161">
        <f ca="1">History!C167+History!D167*H161</f>
        <v>54.153898049150854</v>
      </c>
      <c r="K161">
        <f t="shared" ca="1" si="32"/>
        <v>0.90997661410413511</v>
      </c>
      <c r="L161">
        <f t="shared" ca="1" si="32"/>
        <v>0.857252517820426</v>
      </c>
      <c r="M161">
        <f t="shared" ca="1" si="29"/>
        <v>0.27105593344785056</v>
      </c>
      <c r="N161">
        <f ca="1">History!C168+History!D168*M161</f>
        <v>28.749388361729203</v>
      </c>
    </row>
    <row r="162" spans="1:14" x14ac:dyDescent="0.3">
      <c r="A162">
        <f t="shared" ca="1" si="30"/>
        <v>8.9605197661124958E-2</v>
      </c>
      <c r="B162">
        <f t="shared" ca="1" si="30"/>
        <v>0.72476863997798757</v>
      </c>
      <c r="C162">
        <f t="shared" ca="1" si="27"/>
        <v>-0.34676420554800191</v>
      </c>
      <c r="D162">
        <f ca="1">History!C166+History!D166*C162</f>
        <v>43.345420638530221</v>
      </c>
      <c r="F162">
        <f t="shared" ca="1" si="31"/>
        <v>0.2903966586176534</v>
      </c>
      <c r="G162">
        <f t="shared" ca="1" si="31"/>
        <v>0.13097733887450058</v>
      </c>
      <c r="H162">
        <f t="shared" ca="1" si="28"/>
        <v>1.0694468024844932</v>
      </c>
      <c r="I162">
        <f ca="1">History!C167+History!D167*H162</f>
        <v>49.803568601712229</v>
      </c>
      <c r="K162">
        <f t="shared" ca="1" si="32"/>
        <v>0.46231406154868226</v>
      </c>
      <c r="L162">
        <f t="shared" ca="1" si="32"/>
        <v>0.13422285448000759</v>
      </c>
      <c r="M162">
        <f t="shared" ca="1" si="29"/>
        <v>0.82601117528319068</v>
      </c>
      <c r="N162">
        <f ca="1">History!C168+History!D168*M162</f>
        <v>37.13288936582628</v>
      </c>
    </row>
    <row r="163" spans="1:14" x14ac:dyDescent="0.3">
      <c r="A163">
        <f t="shared" ca="1" si="30"/>
        <v>0.65825593720186926</v>
      </c>
      <c r="B163">
        <f t="shared" ca="1" si="30"/>
        <v>0.92663578788097334</v>
      </c>
      <c r="C163">
        <f t="shared" ca="1" si="27"/>
        <v>0.81905570347237588</v>
      </c>
      <c r="D163">
        <f ca="1">History!C166+History!D166*C163</f>
        <v>59.527214855956856</v>
      </c>
      <c r="F163">
        <f t="shared" ca="1" si="31"/>
        <v>0.93886525193686787</v>
      </c>
      <c r="G163">
        <f t="shared" ca="1" si="31"/>
        <v>0.2895758554790111</v>
      </c>
      <c r="H163">
        <f t="shared" ca="1" si="28"/>
        <v>-8.7417329810694153E-2</v>
      </c>
      <c r="I163">
        <f ca="1">History!C167+History!D167*H163</f>
        <v>35.244982076534434</v>
      </c>
      <c r="K163">
        <f t="shared" ca="1" si="32"/>
        <v>0.1280483371529918</v>
      </c>
      <c r="L163">
        <f t="shared" ca="1" si="32"/>
        <v>0.29069196479460246</v>
      </c>
      <c r="M163">
        <f t="shared" ca="1" si="29"/>
        <v>-0.51274823581990769</v>
      </c>
      <c r="N163">
        <f ca="1">History!C168+History!D168*M163</f>
        <v>16.908752316306632</v>
      </c>
    </row>
    <row r="164" spans="1:14" x14ac:dyDescent="0.3">
      <c r="A164">
        <f t="shared" ref="A164:B183" ca="1" si="33">RAND()</f>
        <v>0.96987711259392562</v>
      </c>
      <c r="B164">
        <f t="shared" ca="1" si="33"/>
        <v>0.62897015804558853</v>
      </c>
      <c r="C164">
        <f t="shared" ca="1" si="27"/>
        <v>-0.17047167265283827</v>
      </c>
      <c r="D164">
        <f ca="1">History!C166+History!D166*C164</f>
        <v>45.792393337577337</v>
      </c>
      <c r="F164">
        <f t="shared" ref="F164:G183" ca="1" si="34">RAND()</f>
        <v>0.23469951415329871</v>
      </c>
      <c r="G164">
        <f t="shared" ca="1" si="34"/>
        <v>0.32542373182771378</v>
      </c>
      <c r="H164">
        <f t="shared" ca="1" si="28"/>
        <v>-0.77700732639058256</v>
      </c>
      <c r="I164">
        <f ca="1">History!C167+History!D167*H164</f>
        <v>26.566818970044682</v>
      </c>
      <c r="K164">
        <f t="shared" ref="K164:L183" ca="1" si="35">RAND()</f>
        <v>0.42810901970552473</v>
      </c>
      <c r="L164">
        <f t="shared" ca="1" si="35"/>
        <v>0.54551054014877098</v>
      </c>
      <c r="M164">
        <f t="shared" ca="1" si="29"/>
        <v>-1.2497019489326238</v>
      </c>
      <c r="N164">
        <f ca="1">History!C168+History!D168*M164</f>
        <v>5.7758685662209572</v>
      </c>
    </row>
    <row r="165" spans="1:14" x14ac:dyDescent="0.3">
      <c r="A165">
        <f t="shared" ca="1" si="33"/>
        <v>0.69414780800656817</v>
      </c>
      <c r="B165">
        <f t="shared" ca="1" si="33"/>
        <v>7.272136508190119E-2</v>
      </c>
      <c r="C165">
        <f t="shared" ca="1" si="27"/>
        <v>0.76682544615277526</v>
      </c>
      <c r="D165">
        <f ca="1">History!C166+History!D166*C165</f>
        <v>58.802249302246928</v>
      </c>
      <c r="F165">
        <f t="shared" ca="1" si="34"/>
        <v>0.56843307928912035</v>
      </c>
      <c r="G165">
        <f t="shared" ca="1" si="34"/>
        <v>0.46682598107309847</v>
      </c>
      <c r="H165">
        <f t="shared" ca="1" si="28"/>
        <v>-1.0398877753243465</v>
      </c>
      <c r="I165">
        <f ca="1">History!C167+History!D167*H165</f>
        <v>23.258593176937254</v>
      </c>
      <c r="K165">
        <f t="shared" ca="1" si="35"/>
        <v>0.26924415389940948</v>
      </c>
      <c r="L165">
        <f t="shared" ca="1" si="35"/>
        <v>0.61096038153679866</v>
      </c>
      <c r="M165">
        <f t="shared" ca="1" si="29"/>
        <v>-1.2419476636484761</v>
      </c>
      <c r="N165">
        <f ca="1">History!C168+History!D168*M165</f>
        <v>5.8930096499788363</v>
      </c>
    </row>
    <row r="166" spans="1:14" x14ac:dyDescent="0.3">
      <c r="A166">
        <f t="shared" ca="1" si="33"/>
        <v>0.72984788383030486</v>
      </c>
      <c r="B166">
        <f t="shared" ca="1" si="33"/>
        <v>0.96365815514358444</v>
      </c>
      <c r="C166">
        <f t="shared" ca="1" si="27"/>
        <v>0.77302336953620843</v>
      </c>
      <c r="D166">
        <f ca="1">History!C166+History!D166*C166</f>
        <v>58.888277615874173</v>
      </c>
      <c r="F166">
        <f t="shared" ca="1" si="34"/>
        <v>0.53427871545667027</v>
      </c>
      <c r="G166">
        <f t="shared" ca="1" si="34"/>
        <v>0.67644593499588912</v>
      </c>
      <c r="H166">
        <f t="shared" ca="1" si="28"/>
        <v>-0.49923797431934741</v>
      </c>
      <c r="I166">
        <f ca="1">History!C167+History!D167*H166</f>
        <v>30.06241454888643</v>
      </c>
      <c r="K166">
        <f t="shared" ca="1" si="35"/>
        <v>0.74480481030340551</v>
      </c>
      <c r="L166">
        <f t="shared" ca="1" si="35"/>
        <v>0.23714908403985901</v>
      </c>
      <c r="M166">
        <f t="shared" ca="1" si="29"/>
        <v>6.1915259676308981E-2</v>
      </c>
      <c r="N166">
        <f ca="1">History!C168+History!D168*M166</f>
        <v>25.589978527590748</v>
      </c>
    </row>
    <row r="167" spans="1:14" x14ac:dyDescent="0.3">
      <c r="A167">
        <f t="shared" ca="1" si="33"/>
        <v>0.28608814557772511</v>
      </c>
      <c r="B167">
        <f t="shared" ca="1" si="33"/>
        <v>0.21627564214007455</v>
      </c>
      <c r="C167">
        <f t="shared" ca="1" si="27"/>
        <v>0.3327295514201663</v>
      </c>
      <c r="D167">
        <f ca="1">History!C166+History!D166*C167</f>
        <v>52.776918644533829</v>
      </c>
      <c r="F167">
        <f t="shared" ca="1" si="34"/>
        <v>0.20663294959653378</v>
      </c>
      <c r="G167">
        <f t="shared" ca="1" si="34"/>
        <v>0.58369824703762074</v>
      </c>
      <c r="H167">
        <f t="shared" ca="1" si="28"/>
        <v>-1.5358862739077486</v>
      </c>
      <c r="I167">
        <f ca="1">History!C167+History!D167*H167</f>
        <v>17.016687272517522</v>
      </c>
      <c r="K167">
        <f t="shared" ca="1" si="35"/>
        <v>5.9246051755665552E-2</v>
      </c>
      <c r="L167">
        <f t="shared" ca="1" si="35"/>
        <v>0.30963012168485071</v>
      </c>
      <c r="M167">
        <f t="shared" ca="1" si="29"/>
        <v>-0.87004610862189213</v>
      </c>
      <c r="N167">
        <f ca="1">History!C168+History!D168*M167</f>
        <v>11.511187162239761</v>
      </c>
    </row>
    <row r="168" spans="1:14" x14ac:dyDescent="0.3">
      <c r="A168">
        <f t="shared" ca="1" si="33"/>
        <v>1.6122259626309199E-2</v>
      </c>
      <c r="B168">
        <f t="shared" ca="1" si="33"/>
        <v>0.15627954691249446</v>
      </c>
      <c r="C168">
        <f t="shared" ca="1" si="27"/>
        <v>1.5958044733941379</v>
      </c>
      <c r="D168">
        <f ca="1">History!C166+History!D166*C168</f>
        <v>70.308630284069537</v>
      </c>
      <c r="F168">
        <f t="shared" ca="1" si="34"/>
        <v>0.45189491495006051</v>
      </c>
      <c r="G168">
        <f t="shared" ca="1" si="34"/>
        <v>0.85876582564355064</v>
      </c>
      <c r="H168">
        <f t="shared" ca="1" si="28"/>
        <v>0.79585502023570931</v>
      </c>
      <c r="I168">
        <f ca="1">History!C167+History!D167*H168</f>
        <v>46.360545758101253</v>
      </c>
      <c r="K168">
        <f t="shared" ca="1" si="35"/>
        <v>0.54177033992500812</v>
      </c>
      <c r="L168">
        <f t="shared" ca="1" si="35"/>
        <v>0.12831045640094974</v>
      </c>
      <c r="M168">
        <f t="shared" ca="1" si="29"/>
        <v>0.76643525797785772</v>
      </c>
      <c r="N168">
        <f ca="1">History!C168+History!D168*M168</f>
        <v>36.232898294659037</v>
      </c>
    </row>
    <row r="169" spans="1:14" x14ac:dyDescent="0.3">
      <c r="A169">
        <f t="shared" ca="1" si="33"/>
        <v>0.47921743212491186</v>
      </c>
      <c r="B169">
        <f t="shared" ca="1" si="33"/>
        <v>0.38740634632692339</v>
      </c>
      <c r="C169">
        <f t="shared" ca="1" si="27"/>
        <v>-0.92185630203249702</v>
      </c>
      <c r="D169">
        <f ca="1">History!C166+History!D166*C169</f>
        <v>35.36303683347041</v>
      </c>
      <c r="F169">
        <f t="shared" ca="1" si="34"/>
        <v>0.17397616467155819</v>
      </c>
      <c r="G169">
        <f t="shared" ca="1" si="34"/>
        <v>0.67265007325572213</v>
      </c>
      <c r="H169">
        <f t="shared" ca="1" si="28"/>
        <v>-0.87356667963417567</v>
      </c>
      <c r="I169">
        <f ca="1">History!C167+History!D167*H169</f>
        <v>25.351665297484146</v>
      </c>
      <c r="K169">
        <f t="shared" ca="1" si="35"/>
        <v>0.32266771222856483</v>
      </c>
      <c r="L169">
        <f t="shared" ca="1" si="35"/>
        <v>0.76580515415993078</v>
      </c>
      <c r="M169">
        <f t="shared" ca="1" si="29"/>
        <v>0.14912011692451532</v>
      </c>
      <c r="N169">
        <f ca="1">History!C168+History!D168*M169</f>
        <v>26.907349647259167</v>
      </c>
    </row>
    <row r="170" spans="1:14" x14ac:dyDescent="0.3">
      <c r="A170">
        <f t="shared" ca="1" si="33"/>
        <v>0.24914020721787622</v>
      </c>
      <c r="B170">
        <f t="shared" ca="1" si="33"/>
        <v>0.53048391445767151</v>
      </c>
      <c r="C170">
        <f t="shared" ca="1" si="27"/>
        <v>-1.6366892226584882</v>
      </c>
      <c r="D170">
        <f ca="1">History!C166+History!D166*C170</f>
        <v>25.441024752606499</v>
      </c>
      <c r="F170">
        <f t="shared" ca="1" si="34"/>
        <v>0.36134378540024692</v>
      </c>
      <c r="G170">
        <f t="shared" ca="1" si="34"/>
        <v>0.89894977346488425</v>
      </c>
      <c r="H170">
        <f t="shared" ca="1" si="28"/>
        <v>1.148772434983927</v>
      </c>
      <c r="I170">
        <f ca="1">History!C167+History!D167*H170</f>
        <v>50.801844070860227</v>
      </c>
      <c r="K170">
        <f t="shared" ca="1" si="35"/>
        <v>0.80546103863702989</v>
      </c>
      <c r="L170">
        <f t="shared" ca="1" si="35"/>
        <v>9.6950100445041265E-2</v>
      </c>
      <c r="M170">
        <f t="shared" ca="1" si="29"/>
        <v>0.53947009407893931</v>
      </c>
      <c r="N170">
        <f ca="1">History!C168+History!D168*M170</f>
        <v>32.804220563552562</v>
      </c>
    </row>
    <row r="171" spans="1:14" x14ac:dyDescent="0.3">
      <c r="A171">
        <f t="shared" ca="1" si="33"/>
        <v>0.20411882044506646</v>
      </c>
      <c r="B171">
        <f t="shared" ca="1" si="33"/>
        <v>0.99266252547391653</v>
      </c>
      <c r="C171">
        <f t="shared" ca="1" si="27"/>
        <v>1.7808301014143426</v>
      </c>
      <c r="D171">
        <f ca="1">History!C166+History!D166*C171</f>
        <v>72.87681994561764</v>
      </c>
      <c r="F171">
        <f t="shared" ca="1" si="34"/>
        <v>0.61584195068132419</v>
      </c>
      <c r="G171">
        <f t="shared" ca="1" si="34"/>
        <v>0.9896423558751295</v>
      </c>
      <c r="H171">
        <f t="shared" ca="1" si="28"/>
        <v>0.98256267546788634</v>
      </c>
      <c r="I171">
        <f ca="1">History!C167+History!D167*H171</f>
        <v>48.71017306326965</v>
      </c>
      <c r="K171">
        <f t="shared" ca="1" si="35"/>
        <v>0.12578582190981202</v>
      </c>
      <c r="L171">
        <f t="shared" ca="1" si="35"/>
        <v>0.30279703177995398</v>
      </c>
      <c r="M171">
        <f t="shared" ca="1" si="29"/>
        <v>-0.66317388421874568</v>
      </c>
      <c r="N171">
        <f ca="1">History!C168+History!D168*M171</f>
        <v>14.636328381318757</v>
      </c>
    </row>
    <row r="172" spans="1:14" x14ac:dyDescent="0.3">
      <c r="A172">
        <f t="shared" ca="1" si="33"/>
        <v>0.34630913592423052</v>
      </c>
      <c r="B172">
        <f t="shared" ca="1" si="33"/>
        <v>0.38179400712602274</v>
      </c>
      <c r="C172">
        <f t="shared" ca="1" si="27"/>
        <v>-1.0727759436470294</v>
      </c>
      <c r="D172">
        <f ca="1">History!C166+History!D166*C172</f>
        <v>33.268244520285222</v>
      </c>
      <c r="F172">
        <f t="shared" ca="1" si="34"/>
        <v>1.2680173667164452E-3</v>
      </c>
      <c r="G172">
        <f t="shared" ca="1" si="34"/>
        <v>0.14972906822392396</v>
      </c>
      <c r="H172">
        <f t="shared" ca="1" si="28"/>
        <v>2.1519002643658851</v>
      </c>
      <c r="I172">
        <f ca="1">History!C167+History!D167*H172</f>
        <v>63.425732124936928</v>
      </c>
      <c r="K172">
        <f t="shared" ca="1" si="35"/>
        <v>3.4340051825690998E-2</v>
      </c>
      <c r="L172">
        <f t="shared" ca="1" si="35"/>
        <v>4.3891992377850575E-2</v>
      </c>
      <c r="M172">
        <f t="shared" ca="1" si="29"/>
        <v>2.4985841496646799</v>
      </c>
      <c r="N172">
        <f ca="1">History!C168+History!D168*M172</f>
        <v>62.399822900464912</v>
      </c>
    </row>
    <row r="173" spans="1:14" x14ac:dyDescent="0.3">
      <c r="A173">
        <f t="shared" ca="1" si="33"/>
        <v>0.36386401791420153</v>
      </c>
      <c r="B173">
        <f t="shared" ca="1" si="33"/>
        <v>0.58908012176101954</v>
      </c>
      <c r="C173">
        <f t="shared" ca="1" si="27"/>
        <v>-1.2049782058810268</v>
      </c>
      <c r="D173">
        <f ca="1">History!C166+History!D166*C173</f>
        <v>31.43325286677468</v>
      </c>
      <c r="F173">
        <f t="shared" ca="1" si="34"/>
        <v>0.86625847649520049</v>
      </c>
      <c r="G173">
        <f t="shared" ca="1" si="34"/>
        <v>0.88016346550833036</v>
      </c>
      <c r="H173">
        <f t="shared" ca="1" si="28"/>
        <v>0.39100028118310337</v>
      </c>
      <c r="I173">
        <f ca="1">History!C167+History!D167*H173</f>
        <v>41.265640847416641</v>
      </c>
      <c r="K173">
        <f t="shared" ca="1" si="35"/>
        <v>9.6477361918646976E-2</v>
      </c>
      <c r="L173">
        <f t="shared" ca="1" si="35"/>
        <v>9.5769825691355281E-3</v>
      </c>
      <c r="M173">
        <f t="shared" ca="1" si="29"/>
        <v>2.1586985942744774</v>
      </c>
      <c r="N173">
        <f ca="1">History!C168+History!D168*M173</f>
        <v>57.265299104512906</v>
      </c>
    </row>
    <row r="174" spans="1:14" x14ac:dyDescent="0.3">
      <c r="A174">
        <f t="shared" ca="1" si="33"/>
        <v>0.14234305436171213</v>
      </c>
      <c r="B174">
        <f t="shared" ca="1" si="33"/>
        <v>5.5701763288368622E-2</v>
      </c>
      <c r="C174">
        <f t="shared" ca="1" si="27"/>
        <v>1.8548923701737701</v>
      </c>
      <c r="D174">
        <f ca="1">History!C166+History!D166*C174</f>
        <v>73.904817823392648</v>
      </c>
      <c r="F174">
        <f t="shared" ca="1" si="34"/>
        <v>8.1849762748947619E-2</v>
      </c>
      <c r="G174">
        <f t="shared" ca="1" si="34"/>
        <v>0.32698263651413195</v>
      </c>
      <c r="H174">
        <f t="shared" ca="1" si="28"/>
        <v>-1.0404901729446359</v>
      </c>
      <c r="I174">
        <f ca="1">History!C167+History!D167*H174</f>
        <v>23.251012288540146</v>
      </c>
      <c r="K174">
        <f t="shared" ca="1" si="35"/>
        <v>3.872149078748699E-2</v>
      </c>
      <c r="L174">
        <f t="shared" ca="1" si="35"/>
        <v>2.7072902884228922E-2</v>
      </c>
      <c r="M174">
        <f t="shared" ca="1" si="29"/>
        <v>2.5132389601057841</v>
      </c>
      <c r="N174">
        <f ca="1">History!C168+History!D168*M174</f>
        <v>62.621207633477852</v>
      </c>
    </row>
    <row r="175" spans="1:14" x14ac:dyDescent="0.3">
      <c r="A175">
        <f t="shared" ca="1" si="33"/>
        <v>0.87335457307450604</v>
      </c>
      <c r="B175">
        <f t="shared" ca="1" si="33"/>
        <v>0.34135293946713108</v>
      </c>
      <c r="C175">
        <f t="shared" ca="1" si="27"/>
        <v>-0.28257509489920918</v>
      </c>
      <c r="D175">
        <f ca="1">History!C166+History!D166*C175</f>
        <v>44.236377270409321</v>
      </c>
      <c r="F175">
        <f t="shared" ca="1" si="34"/>
        <v>0.70065217486282028</v>
      </c>
      <c r="G175">
        <f t="shared" ca="1" si="34"/>
        <v>1.252840867505689E-2</v>
      </c>
      <c r="H175">
        <f t="shared" ca="1" si="28"/>
        <v>0.84088507778630472</v>
      </c>
      <c r="I175">
        <f ca="1">History!C167+History!D167*H175</f>
        <v>46.927227679325171</v>
      </c>
      <c r="K175">
        <f t="shared" ca="1" si="35"/>
        <v>0.84315586377501528</v>
      </c>
      <c r="L175">
        <f t="shared" ca="1" si="35"/>
        <v>6.6408819872175728E-3</v>
      </c>
      <c r="M175">
        <f t="shared" ca="1" si="29"/>
        <v>0.58362074926006691</v>
      </c>
      <c r="N175">
        <f ca="1">History!C168+History!D168*M175</f>
        <v>33.471187976669363</v>
      </c>
    </row>
    <row r="176" spans="1:14" x14ac:dyDescent="0.3">
      <c r="A176">
        <f t="shared" ca="1" si="33"/>
        <v>0.24698960409015769</v>
      </c>
      <c r="B176">
        <f t="shared" ca="1" si="33"/>
        <v>0.12686690131265088</v>
      </c>
      <c r="C176">
        <f t="shared" ca="1" si="27"/>
        <v>1.1685910843028293</v>
      </c>
      <c r="D176">
        <f ca="1">History!C166+History!D166*C176</f>
        <v>64.378830067315704</v>
      </c>
      <c r="F176">
        <f t="shared" ca="1" si="34"/>
        <v>0.26573608990655473</v>
      </c>
      <c r="G176">
        <f t="shared" ca="1" si="34"/>
        <v>6.9549068871823772E-2</v>
      </c>
      <c r="H176">
        <f t="shared" ca="1" si="28"/>
        <v>1.4750496420067165</v>
      </c>
      <c r="I176">
        <f ca="1">History!C167+History!D167*H176</f>
        <v>54.907888002061114</v>
      </c>
      <c r="K176">
        <f t="shared" ca="1" si="35"/>
        <v>0.26810552195780468</v>
      </c>
      <c r="L176">
        <f t="shared" ca="1" si="35"/>
        <v>0.99813968630771444</v>
      </c>
      <c r="M176">
        <f t="shared" ca="1" si="29"/>
        <v>1.6224640489238951</v>
      </c>
      <c r="N176">
        <f ca="1">History!C168+History!D168*M176</f>
        <v>49.164604651189755</v>
      </c>
    </row>
    <row r="177" spans="1:14" x14ac:dyDescent="0.3">
      <c r="A177">
        <f t="shared" ca="1" si="33"/>
        <v>0.19660440612481334</v>
      </c>
      <c r="B177">
        <f t="shared" ca="1" si="33"/>
        <v>0.58756799187097219</v>
      </c>
      <c r="C177">
        <f t="shared" ca="1" si="27"/>
        <v>-1.5374546019376238</v>
      </c>
      <c r="D177">
        <f ca="1">History!C166+History!D166*C177</f>
        <v>26.818419493702258</v>
      </c>
      <c r="F177">
        <f t="shared" ca="1" si="34"/>
        <v>0.36849510183172218</v>
      </c>
      <c r="G177">
        <f t="shared" ca="1" si="34"/>
        <v>0.62678773621077943</v>
      </c>
      <c r="H177">
        <f t="shared" ca="1" si="28"/>
        <v>-0.98787750026933052</v>
      </c>
      <c r="I177">
        <f ca="1">History!C167+History!D167*H177</f>
        <v>23.913117825466628</v>
      </c>
      <c r="K177">
        <f t="shared" ca="1" si="35"/>
        <v>0.78540127887925448</v>
      </c>
      <c r="L177">
        <f t="shared" ca="1" si="35"/>
        <v>0.88704395736542896</v>
      </c>
      <c r="M177">
        <f t="shared" ca="1" si="29"/>
        <v>0.5272390280766367</v>
      </c>
      <c r="N177">
        <f ca="1">History!C168+History!D168*M177</f>
        <v>32.619450430068703</v>
      </c>
    </row>
    <row r="178" spans="1:14" x14ac:dyDescent="0.3">
      <c r="A178">
        <f t="shared" ca="1" si="33"/>
        <v>0.97773824474871118</v>
      </c>
      <c r="B178">
        <f t="shared" ca="1" si="33"/>
        <v>0.35877690377682958</v>
      </c>
      <c r="C178">
        <f t="shared" ca="1" si="27"/>
        <v>-0.13399751054376829</v>
      </c>
      <c r="D178">
        <f ca="1">History!C166+History!D166*C178</f>
        <v>46.298661399166697</v>
      </c>
      <c r="F178">
        <f t="shared" ca="1" si="34"/>
        <v>0.77288469940172866</v>
      </c>
      <c r="G178">
        <f t="shared" ca="1" si="34"/>
        <v>0.94613741090937675</v>
      </c>
      <c r="H178">
        <f t="shared" ca="1" si="28"/>
        <v>0.6770937879475647</v>
      </c>
      <c r="I178">
        <f ca="1">History!C167+History!D167*H178</f>
        <v>44.865991965796006</v>
      </c>
      <c r="K178">
        <f t="shared" ca="1" si="35"/>
        <v>0.94764591046461422</v>
      </c>
      <c r="L178">
        <f t="shared" ca="1" si="35"/>
        <v>0.84051553870297779</v>
      </c>
      <c r="M178">
        <f t="shared" ca="1" si="29"/>
        <v>0.17661836621994975</v>
      </c>
      <c r="N178">
        <f ca="1">History!C168+History!D168*M178</f>
        <v>27.322755401093971</v>
      </c>
    </row>
    <row r="179" spans="1:14" x14ac:dyDescent="0.3">
      <c r="A179">
        <f t="shared" ca="1" si="33"/>
        <v>3.0168726283791636E-2</v>
      </c>
      <c r="B179">
        <f t="shared" ca="1" si="33"/>
        <v>0.80359148016588788</v>
      </c>
      <c r="C179">
        <f t="shared" ca="1" si="27"/>
        <v>0.8742694387160066</v>
      </c>
      <c r="D179">
        <f ca="1">History!C166+History!D166*C179</f>
        <v>60.293591630598378</v>
      </c>
      <c r="F179">
        <f t="shared" ca="1" si="34"/>
        <v>0.91531304129511359</v>
      </c>
      <c r="G179">
        <f t="shared" ca="1" si="34"/>
        <v>0.47547622041622817</v>
      </c>
      <c r="H179">
        <f t="shared" ca="1" si="28"/>
        <v>-0.41570357976772604</v>
      </c>
      <c r="I179">
        <f ca="1">History!C167+History!D167*H179</f>
        <v>31.113655292685209</v>
      </c>
      <c r="K179">
        <f t="shared" ca="1" si="35"/>
        <v>0.88405489824449168</v>
      </c>
      <c r="L179">
        <f t="shared" ca="1" si="35"/>
        <v>0.76915356758452047</v>
      </c>
      <c r="M179">
        <f t="shared" ca="1" si="29"/>
        <v>5.9602533941226651E-2</v>
      </c>
      <c r="N179">
        <f ca="1">History!C168+History!D168*M179</f>
        <v>25.555041046041531</v>
      </c>
    </row>
    <row r="180" spans="1:14" x14ac:dyDescent="0.3">
      <c r="A180">
        <f t="shared" ca="1" si="33"/>
        <v>0.14275846432280748</v>
      </c>
      <c r="B180">
        <f t="shared" ca="1" si="33"/>
        <v>0.59110672529130237</v>
      </c>
      <c r="C180">
        <f t="shared" ca="1" si="27"/>
        <v>-1.6585681751524952</v>
      </c>
      <c r="D180">
        <f ca="1">History!C166+History!D166*C180</f>
        <v>25.137340878097639</v>
      </c>
      <c r="F180">
        <f t="shared" ca="1" si="34"/>
        <v>0.45116144488844112</v>
      </c>
      <c r="G180">
        <f t="shared" ca="1" si="34"/>
        <v>0.54692614081958901</v>
      </c>
      <c r="H180">
        <f t="shared" ca="1" si="28"/>
        <v>-1.2072437007387971</v>
      </c>
      <c r="I180">
        <f ca="1">History!C167+History!D167*H180</f>
        <v>21.15249821502189</v>
      </c>
      <c r="K180">
        <f t="shared" ca="1" si="35"/>
        <v>0.91614483527759372</v>
      </c>
      <c r="L180">
        <f t="shared" ca="1" si="35"/>
        <v>0.70000955996406045</v>
      </c>
      <c r="M180">
        <f t="shared" ca="1" si="29"/>
        <v>-0.1293068537841377</v>
      </c>
      <c r="N180">
        <f ca="1">History!C168+History!D168*M180</f>
        <v>22.701257673455853</v>
      </c>
    </row>
    <row r="181" spans="1:14" x14ac:dyDescent="0.3">
      <c r="A181">
        <f t="shared" ca="1" si="33"/>
        <v>0.89576355105825378</v>
      </c>
      <c r="B181">
        <f t="shared" ca="1" si="33"/>
        <v>0.38011892509695167</v>
      </c>
      <c r="C181">
        <f t="shared" ca="1" si="27"/>
        <v>-0.3422789433518158</v>
      </c>
      <c r="D181">
        <f ca="1">History!C166+History!D166*C181</f>
        <v>43.40767690067527</v>
      </c>
      <c r="F181">
        <f t="shared" ca="1" si="34"/>
        <v>1.0908097157588448E-2</v>
      </c>
      <c r="G181">
        <f t="shared" ca="1" si="34"/>
        <v>0.20318583023605208</v>
      </c>
      <c r="H181">
        <f t="shared" ca="1" si="28"/>
        <v>0.87151859827212075</v>
      </c>
      <c r="I181">
        <f ca="1">History!C167+History!D167*H181</f>
        <v>47.312736008361824</v>
      </c>
      <c r="K181">
        <f t="shared" ca="1" si="35"/>
        <v>0.68604806721930112</v>
      </c>
      <c r="L181">
        <f t="shared" ca="1" si="35"/>
        <v>0.78647760135100631</v>
      </c>
      <c r="M181">
        <f t="shared" ca="1" si="29"/>
        <v>0.19722955098801209</v>
      </c>
      <c r="N181">
        <f ca="1">History!C168+History!D168*M181</f>
        <v>27.634120850363754</v>
      </c>
    </row>
    <row r="182" spans="1:14" x14ac:dyDescent="0.3">
      <c r="A182">
        <f t="shared" ca="1" si="33"/>
        <v>0.59761818811448741</v>
      </c>
      <c r="B182">
        <f t="shared" ca="1" si="33"/>
        <v>0.56118425929651505</v>
      </c>
      <c r="C182">
        <f t="shared" ca="1" si="27"/>
        <v>-0.94063423957242775</v>
      </c>
      <c r="D182">
        <f ca="1">History!C166+History!D166*C182</f>
        <v>35.102395615433416</v>
      </c>
      <c r="F182">
        <f t="shared" ca="1" si="34"/>
        <v>0.79245248824293923</v>
      </c>
      <c r="G182">
        <f t="shared" ca="1" si="34"/>
        <v>0.56896752103105741</v>
      </c>
      <c r="H182">
        <f t="shared" ca="1" si="28"/>
        <v>-0.61904363754220448</v>
      </c>
      <c r="I182">
        <f ca="1">History!C167+History!D167*H182</f>
        <v>28.554717088532268</v>
      </c>
      <c r="K182">
        <f t="shared" ca="1" si="35"/>
        <v>0.96329956638946213</v>
      </c>
      <c r="L182">
        <f t="shared" ca="1" si="35"/>
        <v>0.75423104325405199</v>
      </c>
      <c r="M182">
        <f t="shared" ca="1" si="29"/>
        <v>7.2689851618350796E-3</v>
      </c>
      <c r="N182">
        <f ca="1">History!C168+History!D168*M182</f>
        <v>24.764457723882064</v>
      </c>
    </row>
    <row r="183" spans="1:14" x14ac:dyDescent="0.3">
      <c r="A183">
        <f t="shared" ca="1" si="33"/>
        <v>0.24222356897117125</v>
      </c>
      <c r="B183">
        <f t="shared" ca="1" si="33"/>
        <v>0.50549871658493384</v>
      </c>
      <c r="C183">
        <f t="shared" ca="1" si="27"/>
        <v>-1.6829749394951474</v>
      </c>
      <c r="D183">
        <f ca="1">History!C166+History!D166*C183</f>
        <v>24.798570511379598</v>
      </c>
      <c r="F183">
        <f t="shared" ca="1" si="34"/>
        <v>0.43480704700191697</v>
      </c>
      <c r="G183">
        <f t="shared" ca="1" si="34"/>
        <v>0.57735915394746884</v>
      </c>
      <c r="H183">
        <f t="shared" ca="1" si="28"/>
        <v>-1.1411415999026351</v>
      </c>
      <c r="I183">
        <f ca="1">History!C167+History!D167*H183</f>
        <v>21.984361808726717</v>
      </c>
      <c r="K183">
        <f t="shared" ca="1" si="35"/>
        <v>0.88185816516312532</v>
      </c>
      <c r="L183">
        <f t="shared" ca="1" si="35"/>
        <v>0.91910032118258256</v>
      </c>
      <c r="M183">
        <f t="shared" ca="1" si="29"/>
        <v>0.43804788941791284</v>
      </c>
      <c r="N183">
        <f ca="1">History!C168+History!D168*M183</f>
        <v>31.272073301006767</v>
      </c>
    </row>
    <row r="184" spans="1:14" x14ac:dyDescent="0.3">
      <c r="A184">
        <f t="shared" ref="A184:B203" ca="1" si="36">RAND()</f>
        <v>0.23466551111727318</v>
      </c>
      <c r="B184">
        <f t="shared" ca="1" si="36"/>
        <v>0.10451858944589054</v>
      </c>
      <c r="C184">
        <f t="shared" ca="1" si="27"/>
        <v>1.3485476713381459</v>
      </c>
      <c r="D184">
        <f ca="1">History!C166+History!D166*C184</f>
        <v>66.876660510032067</v>
      </c>
      <c r="F184">
        <f t="shared" ref="F184:G203" ca="1" si="37">RAND()</f>
        <v>0.3403993026404144</v>
      </c>
      <c r="G184">
        <f t="shared" ca="1" si="37"/>
        <v>0.43574558391169782</v>
      </c>
      <c r="H184">
        <f t="shared" ca="1" si="28"/>
        <v>-1.3500578370160672</v>
      </c>
      <c r="I184">
        <f ca="1">History!C167+History!D167*H184</f>
        <v>19.355250031792153</v>
      </c>
      <c r="K184">
        <f t="shared" ref="K184:L203" ca="1" si="38">RAND()</f>
        <v>0.42941216272133742</v>
      </c>
      <c r="L184">
        <f t="shared" ca="1" si="38"/>
        <v>0.90549516353026571</v>
      </c>
      <c r="M184">
        <f t="shared" ca="1" si="29"/>
        <v>1.0776884391837771</v>
      </c>
      <c r="N184">
        <f ca="1">History!C168+History!D168*M184</f>
        <v>40.934883536817466</v>
      </c>
    </row>
    <row r="185" spans="1:14" x14ac:dyDescent="0.3">
      <c r="A185">
        <f t="shared" ca="1" si="36"/>
        <v>0.14918042528218267</v>
      </c>
      <c r="B185">
        <f t="shared" ca="1" si="36"/>
        <v>0.88153342073162344</v>
      </c>
      <c r="C185">
        <f t="shared" ca="1" si="27"/>
        <v>1.4347924475817666</v>
      </c>
      <c r="D185">
        <f ca="1">History!C166+History!D166*C185</f>
        <v>68.073753826679038</v>
      </c>
      <c r="F185">
        <f t="shared" ca="1" si="37"/>
        <v>0.13020076337670639</v>
      </c>
      <c r="G185">
        <f t="shared" ca="1" si="37"/>
        <v>0.23427800677479249</v>
      </c>
      <c r="H185">
        <f t="shared" ca="1" si="28"/>
        <v>0.19914536149479167</v>
      </c>
      <c r="I185">
        <f ca="1">History!C167+History!D167*H185</f>
        <v>38.851237659877391</v>
      </c>
      <c r="K185">
        <f t="shared" ca="1" si="38"/>
        <v>0.74338302195554951</v>
      </c>
      <c r="L185">
        <f t="shared" ca="1" si="38"/>
        <v>0.52955041277435599</v>
      </c>
      <c r="M185">
        <f t="shared" ca="1" si="29"/>
        <v>-0.75688553407646719</v>
      </c>
      <c r="N185">
        <f ca="1">History!C168+History!D168*M185</f>
        <v>13.220661582534099</v>
      </c>
    </row>
    <row r="186" spans="1:14" x14ac:dyDescent="0.3">
      <c r="A186">
        <f t="shared" ca="1" si="36"/>
        <v>0.76066889952486283</v>
      </c>
      <c r="B186">
        <f t="shared" ca="1" si="36"/>
        <v>0.53733628200744377</v>
      </c>
      <c r="C186">
        <f t="shared" ca="1" si="27"/>
        <v>-0.71941174180966228</v>
      </c>
      <c r="D186">
        <f ca="1">History!C166+History!D166*C186</f>
        <v>38.173004469651929</v>
      </c>
      <c r="F186">
        <f t="shared" ca="1" si="37"/>
        <v>1.160663347059665E-2</v>
      </c>
      <c r="G186">
        <f t="shared" ca="1" si="37"/>
        <v>0.65522122898232293</v>
      </c>
      <c r="H186">
        <f t="shared" ca="1" si="28"/>
        <v>-1.6745858323308773</v>
      </c>
      <c r="I186">
        <f ca="1">History!C167+History!D167*H186</f>
        <v>15.271219100467881</v>
      </c>
      <c r="K186">
        <f t="shared" ca="1" si="38"/>
        <v>0.19079273061169388</v>
      </c>
      <c r="L186">
        <f t="shared" ca="1" si="38"/>
        <v>0.64685666987571599</v>
      </c>
      <c r="M186">
        <f t="shared" ca="1" si="29"/>
        <v>-1.0987608587691196</v>
      </c>
      <c r="N186">
        <f ca="1">History!C168+History!D168*M186</f>
        <v>8.0560790869113887</v>
      </c>
    </row>
    <row r="187" spans="1:14" x14ac:dyDescent="0.3">
      <c r="A187">
        <f t="shared" ca="1" si="36"/>
        <v>0.89689560990720762</v>
      </c>
      <c r="B187">
        <f t="shared" ca="1" si="36"/>
        <v>0.55936637640766296</v>
      </c>
      <c r="C187">
        <f t="shared" ca="1" si="27"/>
        <v>-0.43443031245301</v>
      </c>
      <c r="D187">
        <f ca="1">History!C166+History!D166*C187</f>
        <v>42.128598991547207</v>
      </c>
      <c r="F187">
        <f t="shared" ca="1" si="37"/>
        <v>0.95063673112570712</v>
      </c>
      <c r="G187">
        <f t="shared" ca="1" si="37"/>
        <v>0.57336781314465457</v>
      </c>
      <c r="H187">
        <f t="shared" ca="1" si="28"/>
        <v>-0.28497822546303608</v>
      </c>
      <c r="I187">
        <f ca="1">History!C167+History!D167*H187</f>
        <v>32.758771887235952</v>
      </c>
      <c r="K187">
        <f t="shared" ca="1" si="38"/>
        <v>0.78542854029069098</v>
      </c>
      <c r="L187">
        <f t="shared" ca="1" si="38"/>
        <v>0.41151089964593113</v>
      </c>
      <c r="M187">
        <f t="shared" ca="1" si="29"/>
        <v>-0.59033295327339586</v>
      </c>
      <c r="N187">
        <f ca="1">History!C168+History!D168*M187</f>
        <v>15.736709045712761</v>
      </c>
    </row>
    <row r="188" spans="1:14" x14ac:dyDescent="0.3">
      <c r="A188">
        <f t="shared" ca="1" si="36"/>
        <v>8.8594957705412369E-5</v>
      </c>
      <c r="B188">
        <f t="shared" ca="1" si="36"/>
        <v>0.27436104222835467</v>
      </c>
      <c r="C188">
        <f t="shared" ca="1" si="27"/>
        <v>-0.65866987001607702</v>
      </c>
      <c r="D188">
        <f ca="1">History!C166+History!D166*C188</f>
        <v>39.016112793793553</v>
      </c>
      <c r="F188">
        <f t="shared" ca="1" si="37"/>
        <v>0.47157427961000542</v>
      </c>
      <c r="G188">
        <f t="shared" ca="1" si="37"/>
        <v>0.26888702742786319</v>
      </c>
      <c r="H188">
        <f t="shared" ca="1" si="28"/>
        <v>-0.14516260851233598</v>
      </c>
      <c r="I188">
        <f ca="1">History!C167+History!D167*H188</f>
        <v>34.518285126625152</v>
      </c>
      <c r="K188">
        <f t="shared" ca="1" si="38"/>
        <v>0.61882690010129948</v>
      </c>
      <c r="L188">
        <f t="shared" ca="1" si="38"/>
        <v>0.83381930574132557</v>
      </c>
      <c r="M188">
        <f t="shared" ca="1" si="29"/>
        <v>0.49245053203149758</v>
      </c>
      <c r="N188">
        <f ca="1">History!C168+History!D168*M188</f>
        <v>32.09391364883043</v>
      </c>
    </row>
    <row r="189" spans="1:14" x14ac:dyDescent="0.3">
      <c r="A189">
        <f t="shared" ca="1" si="36"/>
        <v>9.351585201938839E-2</v>
      </c>
      <c r="B189">
        <f t="shared" ca="1" si="36"/>
        <v>0.69575748940784776</v>
      </c>
      <c r="C189">
        <f t="shared" ca="1" si="27"/>
        <v>-0.72766920548060465</v>
      </c>
      <c r="D189">
        <f ca="1">History!C166+History!D166*C189</f>
        <v>38.058389358992734</v>
      </c>
      <c r="F189">
        <f t="shared" ca="1" si="37"/>
        <v>0.99186539246675653</v>
      </c>
      <c r="G189">
        <f t="shared" ca="1" si="37"/>
        <v>0.44904852923170169</v>
      </c>
      <c r="H189">
        <f t="shared" ca="1" si="28"/>
        <v>-0.12131755474657985</v>
      </c>
      <c r="I189">
        <f ca="1">History!C167+History!D167*H189</f>
        <v>34.81836382105017</v>
      </c>
      <c r="K189">
        <f t="shared" ca="1" si="38"/>
        <v>0.26696638524393368</v>
      </c>
      <c r="L189">
        <f t="shared" ca="1" si="38"/>
        <v>0.15282014659238141</v>
      </c>
      <c r="M189">
        <f t="shared" ca="1" si="29"/>
        <v>0.93182022654732055</v>
      </c>
      <c r="N189">
        <f ca="1">History!C168+History!D168*M189</f>
        <v>38.731307077102869</v>
      </c>
    </row>
    <row r="190" spans="1:14" x14ac:dyDescent="0.3">
      <c r="A190">
        <f t="shared" ca="1" si="36"/>
        <v>0.11894783080042737</v>
      </c>
      <c r="B190">
        <f t="shared" ca="1" si="36"/>
        <v>0.84712216506016036</v>
      </c>
      <c r="C190">
        <f t="shared" ca="1" si="27"/>
        <v>1.1825271150441115</v>
      </c>
      <c r="D190">
        <f ca="1">History!C166+History!D166*C190</f>
        <v>64.572264730695792</v>
      </c>
      <c r="F190">
        <f t="shared" ca="1" si="37"/>
        <v>0.15064604539563009</v>
      </c>
      <c r="G190">
        <f t="shared" ca="1" si="37"/>
        <v>8.478352722906346E-2</v>
      </c>
      <c r="H190">
        <f t="shared" ca="1" si="28"/>
        <v>1.6760683365127687</v>
      </c>
      <c r="I190">
        <f ca="1">History!C167+History!D167*H190</f>
        <v>57.437612950260899</v>
      </c>
      <c r="K190">
        <f t="shared" ca="1" si="38"/>
        <v>0.54916139071360592</v>
      </c>
      <c r="L190">
        <f t="shared" ca="1" si="38"/>
        <v>0.45253309340682413</v>
      </c>
      <c r="M190">
        <f t="shared" ca="1" si="29"/>
        <v>-1.0465296868479594</v>
      </c>
      <c r="N190">
        <f ca="1">History!C168+History!D168*M190</f>
        <v>8.8451158402143442</v>
      </c>
    </row>
    <row r="191" spans="1:14" x14ac:dyDescent="0.3">
      <c r="A191">
        <f t="shared" ca="1" si="36"/>
        <v>1.8268228710777601E-2</v>
      </c>
      <c r="B191">
        <f t="shared" ca="1" si="36"/>
        <v>4.6004450250357154E-2</v>
      </c>
      <c r="C191">
        <f t="shared" ca="1" si="27"/>
        <v>2.7119646888108893</v>
      </c>
      <c r="D191">
        <f ca="1">History!C166+History!D166*C191</f>
        <v>85.801138843757172</v>
      </c>
      <c r="F191">
        <f t="shared" ca="1" si="37"/>
        <v>0.32073946791496899</v>
      </c>
      <c r="G191">
        <f t="shared" ca="1" si="37"/>
        <v>0.30227898416627108</v>
      </c>
      <c r="H191">
        <f t="shared" ca="1" si="28"/>
        <v>-0.48650589891118035</v>
      </c>
      <c r="I191">
        <f ca="1">History!C167+History!D167*H191</f>
        <v>30.222641680405445</v>
      </c>
      <c r="K191">
        <f t="shared" ca="1" si="38"/>
        <v>0.99606555321913393</v>
      </c>
      <c r="L191">
        <f t="shared" ca="1" si="38"/>
        <v>0.86046334934520985</v>
      </c>
      <c r="M191">
        <f t="shared" ca="1" si="29"/>
        <v>5.6798511620790262E-2</v>
      </c>
      <c r="N191">
        <f ca="1">History!C168+History!D168*M191</f>
        <v>25.512681730971099</v>
      </c>
    </row>
    <row r="192" spans="1:14" x14ac:dyDescent="0.3">
      <c r="A192">
        <f t="shared" ca="1" si="36"/>
        <v>0.41267294101231378</v>
      </c>
      <c r="B192">
        <f t="shared" ca="1" si="36"/>
        <v>0.78921872919530367</v>
      </c>
      <c r="C192">
        <f t="shared" ca="1" si="27"/>
        <v>0.32454908488955836</v>
      </c>
      <c r="D192">
        <f ca="1">History!C166+History!D166*C192</f>
        <v>52.663372268308301</v>
      </c>
      <c r="F192">
        <f t="shared" ca="1" si="37"/>
        <v>6.7891495809912494E-2</v>
      </c>
      <c r="G192">
        <f t="shared" ca="1" si="37"/>
        <v>0.68863264541646452</v>
      </c>
      <c r="H192">
        <f t="shared" ca="1" si="28"/>
        <v>-0.87232966994328487</v>
      </c>
      <c r="I192">
        <f ca="1">History!C167+History!D167*H192</f>
        <v>25.367232477859588</v>
      </c>
      <c r="K192">
        <f t="shared" ca="1" si="38"/>
        <v>0.9703109481099238</v>
      </c>
      <c r="L192">
        <f t="shared" ca="1" si="38"/>
        <v>0.80044023963657684</v>
      </c>
      <c r="M192">
        <f t="shared" ca="1" si="29"/>
        <v>7.6513754099815284E-2</v>
      </c>
      <c r="N192">
        <f ca="1">History!C168+History!D168*M192</f>
        <v>25.810512515616548</v>
      </c>
    </row>
    <row r="193" spans="1:14" x14ac:dyDescent="0.3">
      <c r="A193">
        <f t="shared" ca="1" si="36"/>
        <v>0.93426133243929566</v>
      </c>
      <c r="B193">
        <f t="shared" ca="1" si="36"/>
        <v>0.18763960295722104</v>
      </c>
      <c r="C193">
        <f t="shared" ca="1" si="27"/>
        <v>0.14082681637832115</v>
      </c>
      <c r="D193">
        <f ca="1">History!C166+History!D166*C193</f>
        <v>50.113273475857781</v>
      </c>
      <c r="F193">
        <f t="shared" ca="1" si="37"/>
        <v>0.9845633562843682</v>
      </c>
      <c r="G193">
        <f t="shared" ca="1" si="37"/>
        <v>0.62350595507419015</v>
      </c>
      <c r="H193">
        <f t="shared" ca="1" si="28"/>
        <v>-0.12589317276705692</v>
      </c>
      <c r="I193">
        <f ca="1">History!C167+History!D167*H193</f>
        <v>34.760781837999907</v>
      </c>
      <c r="K193">
        <f t="shared" ca="1" si="38"/>
        <v>0.78410383570317832</v>
      </c>
      <c r="L193">
        <f t="shared" ca="1" si="38"/>
        <v>0.66014716560860953</v>
      </c>
      <c r="M193">
        <f t="shared" ca="1" si="29"/>
        <v>-0.37316432630360857</v>
      </c>
      <c r="N193">
        <f ca="1">History!C168+History!D168*M193</f>
        <v>19.017394162296977</v>
      </c>
    </row>
    <row r="194" spans="1:14" x14ac:dyDescent="0.3">
      <c r="A194">
        <f t="shared" ca="1" si="36"/>
        <v>0.93987082214620898</v>
      </c>
      <c r="B194">
        <f t="shared" ca="1" si="36"/>
        <v>0.15262452856402264</v>
      </c>
      <c r="C194">
        <f t="shared" ca="1" si="27"/>
        <v>0.20227569758729846</v>
      </c>
      <c r="D194">
        <f ca="1">History!C166+History!D166*C194</f>
        <v>50.966195220392322</v>
      </c>
      <c r="F194">
        <f t="shared" ca="1" si="37"/>
        <v>0.50412452416643216</v>
      </c>
      <c r="G194">
        <f t="shared" ca="1" si="37"/>
        <v>0.43117716201822354</v>
      </c>
      <c r="H194">
        <f t="shared" ca="1" si="28"/>
        <v>-1.0626771839325282</v>
      </c>
      <c r="I194">
        <f ca="1">History!C167+History!D167*H194</f>
        <v>22.971799276238126</v>
      </c>
      <c r="K194">
        <f t="shared" ca="1" si="38"/>
        <v>0.74020654243041806</v>
      </c>
      <c r="L194">
        <f t="shared" ca="1" si="38"/>
        <v>0.59211680388986443</v>
      </c>
      <c r="M194">
        <f t="shared" ca="1" si="29"/>
        <v>-0.64932773104736763</v>
      </c>
      <c r="N194">
        <f ca="1">History!C168+History!D168*M194</f>
        <v>14.845497031805298</v>
      </c>
    </row>
    <row r="195" spans="1:14" x14ac:dyDescent="0.3">
      <c r="A195">
        <f t="shared" ca="1" si="36"/>
        <v>0.93618045185987242</v>
      </c>
      <c r="B195">
        <f t="shared" ca="1" si="36"/>
        <v>0.61132973423444914</v>
      </c>
      <c r="C195">
        <f t="shared" ca="1" si="27"/>
        <v>-0.27788513020406386</v>
      </c>
      <c r="D195">
        <f ca="1">History!C166+History!D166*C195</f>
        <v>44.301474840794448</v>
      </c>
      <c r="F195">
        <f t="shared" ca="1" si="37"/>
        <v>0.90546668894521631</v>
      </c>
      <c r="G195">
        <f t="shared" ca="1" si="37"/>
        <v>0.7337367671918591</v>
      </c>
      <c r="H195">
        <f t="shared" ca="1" si="28"/>
        <v>-4.5460141244962518E-2</v>
      </c>
      <c r="I195">
        <f ca="1">History!C167+History!D167*H195</f>
        <v>35.772993398724459</v>
      </c>
      <c r="K195">
        <f t="shared" ca="1" si="38"/>
        <v>0.47049758985450763</v>
      </c>
      <c r="L195">
        <f t="shared" ca="1" si="38"/>
        <v>8.0976913679998042E-2</v>
      </c>
      <c r="M195">
        <f t="shared" ca="1" si="29"/>
        <v>1.0724334776445095</v>
      </c>
      <c r="N195">
        <f ca="1">History!C168+History!D168*M195</f>
        <v>40.855498800860673</v>
      </c>
    </row>
    <row r="196" spans="1:14" x14ac:dyDescent="0.3">
      <c r="A196">
        <f t="shared" ca="1" si="36"/>
        <v>0.28516405403556477</v>
      </c>
      <c r="B196">
        <f t="shared" ca="1" si="36"/>
        <v>0.28385085919840591</v>
      </c>
      <c r="C196">
        <f t="shared" ref="C196:C259" ca="1" si="39">SQRT(-2*LN(MAX(A196,0.0000000001)))*COS(2*PI()*B196)</f>
        <v>-0.33439019591973568</v>
      </c>
      <c r="D196">
        <f ca="1">History!C166+History!D166*C196</f>
        <v>43.517174162294722</v>
      </c>
      <c r="F196">
        <f t="shared" ca="1" si="37"/>
        <v>0.47847738537396056</v>
      </c>
      <c r="G196">
        <f t="shared" ca="1" si="37"/>
        <v>0.28947236687063793</v>
      </c>
      <c r="H196">
        <f t="shared" ref="H196:H259" ca="1" si="40">SQRT(-2*LN(MAX(F196,0.0000000001)))*COS(2*PI()*G196)</f>
        <v>-0.29805985007000885</v>
      </c>
      <c r="I196">
        <f ca="1">History!C167+History!D167*H196</f>
        <v>32.594145844804622</v>
      </c>
      <c r="K196">
        <f t="shared" ca="1" si="38"/>
        <v>8.4393292021004318E-2</v>
      </c>
      <c r="L196">
        <f t="shared" ca="1" si="38"/>
        <v>0.63488906071347162</v>
      </c>
      <c r="M196">
        <f t="shared" ref="M196:M259" ca="1" si="41">SQRT(-2*LN(MAX(K196,0.0000000001)))*COS(2*PI()*L196)</f>
        <v>-1.4716758533917618</v>
      </c>
      <c r="N196">
        <f ca="1">History!C168+History!D168*M196</f>
        <v>2.4225919222124652</v>
      </c>
    </row>
    <row r="197" spans="1:14" x14ac:dyDescent="0.3">
      <c r="A197">
        <f t="shared" ca="1" si="36"/>
        <v>0.74314818822552553</v>
      </c>
      <c r="B197">
        <f t="shared" ca="1" si="36"/>
        <v>0.84069853843692099</v>
      </c>
      <c r="C197">
        <f t="shared" ca="1" si="39"/>
        <v>0.41572315813076249</v>
      </c>
      <c r="D197">
        <f ca="1">History!C166+History!D166*C197</f>
        <v>53.928885131605924</v>
      </c>
      <c r="F197">
        <f t="shared" ca="1" si="37"/>
        <v>0.59501813019708072</v>
      </c>
      <c r="G197">
        <f t="shared" ca="1" si="37"/>
        <v>0.15558802255094528</v>
      </c>
      <c r="H197">
        <f t="shared" ca="1" si="40"/>
        <v>0.56963584351300345</v>
      </c>
      <c r="I197">
        <f ca="1">History!C167+History!D167*H197</f>
        <v>43.513684691159952</v>
      </c>
      <c r="K197">
        <f t="shared" ca="1" si="38"/>
        <v>0.59335530515798107</v>
      </c>
      <c r="L197">
        <f t="shared" ca="1" si="38"/>
        <v>0.84740380265024551</v>
      </c>
      <c r="M197">
        <f t="shared" ca="1" si="41"/>
        <v>0.58699238931546327</v>
      </c>
      <c r="N197">
        <f ca="1">History!C168+History!D168*M197</f>
        <v>33.522122080285342</v>
      </c>
    </row>
    <row r="198" spans="1:14" x14ac:dyDescent="0.3">
      <c r="A198">
        <f t="shared" ca="1" si="36"/>
        <v>0.93629954301655882</v>
      </c>
      <c r="B198">
        <f t="shared" ca="1" si="36"/>
        <v>0.57753503180751797</v>
      </c>
      <c r="C198">
        <f t="shared" ca="1" si="39"/>
        <v>-0.32061205908148505</v>
      </c>
      <c r="D198">
        <f ca="1">History!C166+History!D166*C198</f>
        <v>43.708417229333662</v>
      </c>
      <c r="F198">
        <f t="shared" ca="1" si="37"/>
        <v>0.55604334492628837</v>
      </c>
      <c r="G198">
        <f t="shared" ca="1" si="37"/>
        <v>0.65340931279286385</v>
      </c>
      <c r="H198">
        <f t="shared" ca="1" si="40"/>
        <v>-0.61790275414003437</v>
      </c>
      <c r="I198">
        <f ca="1">History!C167+History!D167*H198</f>
        <v>28.569074565146813</v>
      </c>
      <c r="K198">
        <f t="shared" ca="1" si="38"/>
        <v>0.37824916204923587</v>
      </c>
      <c r="L198">
        <f t="shared" ca="1" si="38"/>
        <v>0.78398618997032743</v>
      </c>
      <c r="M198">
        <f t="shared" ca="1" si="41"/>
        <v>0.29550849156343006</v>
      </c>
      <c r="N198">
        <f ca="1">History!C168+History!D168*M198</f>
        <v>29.118783999540884</v>
      </c>
    </row>
    <row r="199" spans="1:14" x14ac:dyDescent="0.3">
      <c r="A199">
        <f t="shared" ca="1" si="36"/>
        <v>0.13616643837590625</v>
      </c>
      <c r="B199">
        <f t="shared" ca="1" si="36"/>
        <v>0.10335150633830459</v>
      </c>
      <c r="C199">
        <f t="shared" ca="1" si="39"/>
        <v>1.590481651619124</v>
      </c>
      <c r="D199">
        <f ca="1">History!C166+History!D166*C199</f>
        <v>70.23474854131247</v>
      </c>
      <c r="F199">
        <f t="shared" ca="1" si="37"/>
        <v>0.98887159436701944</v>
      </c>
      <c r="G199">
        <f t="shared" ca="1" si="37"/>
        <v>0.37992598562776292</v>
      </c>
      <c r="H199">
        <f t="shared" ca="1" si="40"/>
        <v>-0.10900952645510066</v>
      </c>
      <c r="I199">
        <f ca="1">History!C167+History!D167*H199</f>
        <v>34.973254520686901</v>
      </c>
      <c r="K199">
        <f t="shared" ca="1" si="38"/>
        <v>0.85335366314445904</v>
      </c>
      <c r="L199">
        <f t="shared" ca="1" si="38"/>
        <v>0.22004086346605511</v>
      </c>
      <c r="M199">
        <f t="shared" ca="1" si="41"/>
        <v>0.10538582350750257</v>
      </c>
      <c r="N199">
        <f ca="1">History!C168+History!D168*M199</f>
        <v>26.246672055382685</v>
      </c>
    </row>
    <row r="200" spans="1:14" x14ac:dyDescent="0.3">
      <c r="A200">
        <f t="shared" ca="1" si="36"/>
        <v>0.53835765047520123</v>
      </c>
      <c r="B200">
        <f t="shared" ca="1" si="36"/>
        <v>0.95411273318559497</v>
      </c>
      <c r="C200">
        <f t="shared" ca="1" si="39"/>
        <v>1.0669279523414592</v>
      </c>
      <c r="D200">
        <f ca="1">History!C166+History!D166*C200</f>
        <v>62.967727144669333</v>
      </c>
      <c r="F200">
        <f t="shared" ca="1" si="37"/>
        <v>0.52607718552595784</v>
      </c>
      <c r="G200">
        <f t="shared" ca="1" si="37"/>
        <v>0.12702402768506893</v>
      </c>
      <c r="H200">
        <f t="shared" ca="1" si="40"/>
        <v>0.79118405886068632</v>
      </c>
      <c r="I200">
        <f ca="1">History!C167+History!D167*H200</f>
        <v>46.301763924145419</v>
      </c>
      <c r="K200">
        <f t="shared" ca="1" si="38"/>
        <v>0.20028269007595767</v>
      </c>
      <c r="L200">
        <f t="shared" ca="1" si="38"/>
        <v>0.34340664678183586</v>
      </c>
      <c r="M200">
        <f t="shared" ca="1" si="41"/>
        <v>-0.99310446958102228</v>
      </c>
      <c r="N200">
        <f ca="1">History!C168+History!D168*M200</f>
        <v>9.6521905893782876</v>
      </c>
    </row>
    <row r="201" spans="1:14" x14ac:dyDescent="0.3">
      <c r="A201">
        <f t="shared" ca="1" si="36"/>
        <v>0.58471872253449886</v>
      </c>
      <c r="B201">
        <f t="shared" ca="1" si="36"/>
        <v>0.32369797545302836</v>
      </c>
      <c r="C201">
        <f t="shared" ca="1" si="39"/>
        <v>-0.46275669963458871</v>
      </c>
      <c r="D201">
        <f ca="1">History!C166+History!D166*C201</f>
        <v>41.735423540734544</v>
      </c>
      <c r="F201">
        <f t="shared" ca="1" si="37"/>
        <v>0.32420900598899904</v>
      </c>
      <c r="G201">
        <f t="shared" ca="1" si="37"/>
        <v>0.79268878648252472</v>
      </c>
      <c r="H201">
        <f t="shared" ca="1" si="40"/>
        <v>0.39776693107313954</v>
      </c>
      <c r="I201">
        <f ca="1">History!C167+History!D167*H201</f>
        <v>41.350795927567866</v>
      </c>
      <c r="K201">
        <f t="shared" ca="1" si="38"/>
        <v>0.31798799559916635</v>
      </c>
      <c r="L201">
        <f t="shared" ca="1" si="38"/>
        <v>0.89770522315154944</v>
      </c>
      <c r="M201">
        <f t="shared" ca="1" si="41"/>
        <v>1.2117053072798167</v>
      </c>
      <c r="N201">
        <f ca="1">History!C168+History!D168*M201</f>
        <v>42.959426172964797</v>
      </c>
    </row>
    <row r="202" spans="1:14" x14ac:dyDescent="0.3">
      <c r="A202">
        <f t="shared" ca="1" si="36"/>
        <v>0.56430087226908654</v>
      </c>
      <c r="B202">
        <f t="shared" ca="1" si="36"/>
        <v>0.16101414160502958</v>
      </c>
      <c r="C202">
        <f t="shared" ca="1" si="39"/>
        <v>0.56742641372693026</v>
      </c>
      <c r="D202">
        <f ca="1">History!C166+History!D166*C202</f>
        <v>56.034554150617289</v>
      </c>
      <c r="F202">
        <f t="shared" ca="1" si="37"/>
        <v>0.98358632983123417</v>
      </c>
      <c r="G202">
        <f t="shared" ca="1" si="37"/>
        <v>0.5136274605586405</v>
      </c>
      <c r="H202">
        <f t="shared" ca="1" si="40"/>
        <v>-0.18126681228798749</v>
      </c>
      <c r="I202">
        <f ca="1">History!C167+History!D167*H202</f>
        <v>34.063930842559273</v>
      </c>
      <c r="K202">
        <f t="shared" ca="1" si="38"/>
        <v>0.35921461023090073</v>
      </c>
      <c r="L202">
        <f t="shared" ca="1" si="38"/>
        <v>0.43164065894064685</v>
      </c>
      <c r="M202">
        <f t="shared" ca="1" si="41"/>
        <v>-1.3009907736244883</v>
      </c>
      <c r="N202">
        <f ca="1">History!C168+History!D168*M202</f>
        <v>5.0010674995958695</v>
      </c>
    </row>
    <row r="203" spans="1:14" x14ac:dyDescent="0.3">
      <c r="A203">
        <f t="shared" ca="1" si="36"/>
        <v>0.45227998916659695</v>
      </c>
      <c r="B203">
        <f t="shared" ca="1" si="36"/>
        <v>0.96571173960829015</v>
      </c>
      <c r="C203">
        <f t="shared" ca="1" si="39"/>
        <v>1.2306035902439632</v>
      </c>
      <c r="D203">
        <f ca="1">History!C166+History!D166*C203</f>
        <v>65.239575026534638</v>
      </c>
      <c r="F203">
        <f t="shared" ca="1" si="37"/>
        <v>8.1138502721219918E-2</v>
      </c>
      <c r="G203">
        <f t="shared" ca="1" si="37"/>
        <v>0.74615567998417187</v>
      </c>
      <c r="H203">
        <f t="shared" ca="1" si="40"/>
        <v>-5.4131143721756939E-2</v>
      </c>
      <c r="I203">
        <f ca="1">History!C167+History!D167*H203</f>
        <v>35.663872944304295</v>
      </c>
      <c r="K203">
        <f t="shared" ca="1" si="38"/>
        <v>0.14554793111138442</v>
      </c>
      <c r="L203">
        <f t="shared" ca="1" si="38"/>
        <v>0.67238597327087457</v>
      </c>
      <c r="M203">
        <f t="shared" ca="1" si="41"/>
        <v>-0.91992384297129537</v>
      </c>
      <c r="N203">
        <f ca="1">History!C168+History!D168*M203</f>
        <v>10.757702908955821</v>
      </c>
    </row>
    <row r="204" spans="1:14" x14ac:dyDescent="0.3">
      <c r="A204">
        <f t="shared" ref="A204:B223" ca="1" si="42">RAND()</f>
        <v>0.55389960218283418</v>
      </c>
      <c r="B204">
        <f t="shared" ca="1" si="42"/>
        <v>0.73829338911022435</v>
      </c>
      <c r="C204">
        <f t="shared" ca="1" si="39"/>
        <v>-7.9881140639780454E-2</v>
      </c>
      <c r="D204">
        <f ca="1">History!C166+History!D166*C204</f>
        <v>47.049806541572359</v>
      </c>
      <c r="F204">
        <f t="shared" ref="F204:G223" ca="1" si="43">RAND()</f>
        <v>0.71218068063847673</v>
      </c>
      <c r="G204">
        <f t="shared" ca="1" si="43"/>
        <v>4.8663150427841417E-2</v>
      </c>
      <c r="H204">
        <f t="shared" ca="1" si="40"/>
        <v>0.78570721398866816</v>
      </c>
      <c r="I204">
        <f ca="1">History!C167+History!D167*H204</f>
        <v>46.232840428526224</v>
      </c>
      <c r="K204">
        <f t="shared" ref="K204:L223" ca="1" si="44">RAND()</f>
        <v>0.8326816929042804</v>
      </c>
      <c r="L204">
        <f t="shared" ca="1" si="44"/>
        <v>0.21645019943528943</v>
      </c>
      <c r="M204">
        <f t="shared" ca="1" si="41"/>
        <v>0.12662292093589197</v>
      </c>
      <c r="N204">
        <f ca="1">History!C168+History!D168*M204</f>
        <v>26.567492932803709</v>
      </c>
    </row>
    <row r="205" spans="1:14" x14ac:dyDescent="0.3">
      <c r="A205">
        <f t="shared" ca="1" si="42"/>
        <v>0.72542523751237398</v>
      </c>
      <c r="B205">
        <f t="shared" ca="1" si="42"/>
        <v>0.21483074980383732</v>
      </c>
      <c r="C205">
        <f t="shared" ca="1" si="39"/>
        <v>0.1756177632480018</v>
      </c>
      <c r="D205">
        <f ca="1">History!C166+History!D166*C205</f>
        <v>50.59617820112333</v>
      </c>
      <c r="F205">
        <f t="shared" ca="1" si="43"/>
        <v>0.78054021657063988</v>
      </c>
      <c r="G205">
        <f t="shared" ca="1" si="43"/>
        <v>0.32580539824587595</v>
      </c>
      <c r="H205">
        <f t="shared" ca="1" si="40"/>
        <v>-0.32275408601032279</v>
      </c>
      <c r="I205">
        <f ca="1">History!C167+History!D167*H205</f>
        <v>32.283380595391144</v>
      </c>
      <c r="K205">
        <f t="shared" ca="1" si="44"/>
        <v>0.50147324442184027</v>
      </c>
      <c r="L205">
        <f t="shared" ca="1" si="44"/>
        <v>0.14151437758085172</v>
      </c>
      <c r="M205">
        <f t="shared" ca="1" si="41"/>
        <v>0.74026724125468335</v>
      </c>
      <c r="N205">
        <f ca="1">History!C168+History!D168*M205</f>
        <v>35.837587866112706</v>
      </c>
    </row>
    <row r="206" spans="1:14" x14ac:dyDescent="0.3">
      <c r="A206">
        <f t="shared" ca="1" si="42"/>
        <v>0.69059269873672868</v>
      </c>
      <c r="B206">
        <f t="shared" ca="1" si="42"/>
        <v>0.88148850090377306</v>
      </c>
      <c r="C206">
        <f t="shared" ca="1" si="39"/>
        <v>0.63273770783020344</v>
      </c>
      <c r="D206">
        <f ca="1">History!C166+History!D166*C206</f>
        <v>56.941086894719298</v>
      </c>
      <c r="F206">
        <f t="shared" ca="1" si="43"/>
        <v>0.21503952729016684</v>
      </c>
      <c r="G206">
        <f t="shared" ca="1" si="43"/>
        <v>2.8827487004454366E-2</v>
      </c>
      <c r="H206">
        <f t="shared" ca="1" si="40"/>
        <v>1.7245634044346088</v>
      </c>
      <c r="I206">
        <f ca="1">History!C167+History!D167*H206</f>
        <v>58.047900383914637</v>
      </c>
      <c r="K206">
        <f t="shared" ca="1" si="44"/>
        <v>0.36981936693953299</v>
      </c>
      <c r="L206">
        <f t="shared" ca="1" si="44"/>
        <v>0.4597969268750407</v>
      </c>
      <c r="M206">
        <f t="shared" ca="1" si="41"/>
        <v>-1.365727886284781</v>
      </c>
      <c r="N206">
        <f ca="1">History!C168+History!D168*M206</f>
        <v>4.0231081831021278</v>
      </c>
    </row>
    <row r="207" spans="1:14" x14ac:dyDescent="0.3">
      <c r="A207">
        <f t="shared" ca="1" si="42"/>
        <v>0.64773123677280031</v>
      </c>
      <c r="B207">
        <f t="shared" ca="1" si="42"/>
        <v>0.82230334333369903</v>
      </c>
      <c r="C207">
        <f t="shared" ca="1" si="39"/>
        <v>0.40897348103752601</v>
      </c>
      <c r="D207">
        <f ca="1">History!C166+History!D166*C207</f>
        <v>53.835198375262387</v>
      </c>
      <c r="F207">
        <f t="shared" ca="1" si="43"/>
        <v>0.37319395085931717</v>
      </c>
      <c r="G207">
        <f t="shared" ca="1" si="43"/>
        <v>0.635179025301841</v>
      </c>
      <c r="H207">
        <f t="shared" ca="1" si="40"/>
        <v>-0.92731968935946152</v>
      </c>
      <c r="I207">
        <f ca="1">History!C167+History!D167*H207</f>
        <v>24.67520915952635</v>
      </c>
      <c r="K207">
        <f t="shared" ca="1" si="44"/>
        <v>0.52662860285717317</v>
      </c>
      <c r="L207">
        <f t="shared" ca="1" si="44"/>
        <v>0.58112513635600849</v>
      </c>
      <c r="M207">
        <f t="shared" ca="1" si="41"/>
        <v>-0.98852137258546935</v>
      </c>
      <c r="N207">
        <f ca="1">History!C168+History!D168*M207</f>
        <v>9.7214257192907869</v>
      </c>
    </row>
    <row r="208" spans="1:14" x14ac:dyDescent="0.3">
      <c r="A208">
        <f t="shared" ca="1" si="42"/>
        <v>0.72524536997026967</v>
      </c>
      <c r="B208">
        <f t="shared" ca="1" si="42"/>
        <v>0.59887389426035142</v>
      </c>
      <c r="C208">
        <f t="shared" ca="1" si="39"/>
        <v>-0.65178896971591649</v>
      </c>
      <c r="D208">
        <f ca="1">History!C166+History!D166*C208</f>
        <v>39.111620952323278</v>
      </c>
      <c r="F208">
        <f t="shared" ca="1" si="43"/>
        <v>0.40590817619164565</v>
      </c>
      <c r="G208">
        <f t="shared" ca="1" si="43"/>
        <v>0.73059180682398739</v>
      </c>
      <c r="H208">
        <f t="shared" ca="1" si="40"/>
        <v>-0.16334913350539135</v>
      </c>
      <c r="I208">
        <f ca="1">History!C167+History!D167*H208</f>
        <v>34.289416333555728</v>
      </c>
      <c r="K208">
        <f t="shared" ca="1" si="44"/>
        <v>0.2975156856857808</v>
      </c>
      <c r="L208">
        <f t="shared" ca="1" si="44"/>
        <v>0.35088767443780489</v>
      </c>
      <c r="M208">
        <f t="shared" ca="1" si="41"/>
        <v>-0.92225522849244213</v>
      </c>
      <c r="N208">
        <f ca="1">History!C168+History!D168*M208</f>
        <v>10.722483541006739</v>
      </c>
    </row>
    <row r="209" spans="1:14" x14ac:dyDescent="0.3">
      <c r="A209">
        <f t="shared" ca="1" si="42"/>
        <v>0.2456077535679706</v>
      </c>
      <c r="B209">
        <f t="shared" ca="1" si="42"/>
        <v>8.4471606453364267E-2</v>
      </c>
      <c r="C209">
        <f t="shared" ca="1" si="39"/>
        <v>1.4451870547738119</v>
      </c>
      <c r="D209">
        <f ca="1">History!C166+History!D166*C209</f>
        <v>68.218032881489478</v>
      </c>
      <c r="F209">
        <f t="shared" ca="1" si="43"/>
        <v>0.11877190008640715</v>
      </c>
      <c r="G209">
        <f t="shared" ca="1" si="43"/>
        <v>0.53280695567189573</v>
      </c>
      <c r="H209">
        <f t="shared" ca="1" si="40"/>
        <v>-2.0205431351105902</v>
      </c>
      <c r="I209">
        <f ca="1">History!C167+History!D167*H209</f>
        <v>10.917510496378817</v>
      </c>
      <c r="K209">
        <f t="shared" ca="1" si="44"/>
        <v>0.26704947922292632</v>
      </c>
      <c r="L209">
        <f t="shared" ca="1" si="44"/>
        <v>0.66132578201038006</v>
      </c>
      <c r="M209">
        <f t="shared" ca="1" si="41"/>
        <v>-0.8592621170970689</v>
      </c>
      <c r="N209">
        <f ca="1">History!C168+History!D168*M209</f>
        <v>11.674096883531041</v>
      </c>
    </row>
    <row r="210" spans="1:14" x14ac:dyDescent="0.3">
      <c r="A210">
        <f t="shared" ca="1" si="42"/>
        <v>0.33938431129912083</v>
      </c>
      <c r="B210">
        <f t="shared" ca="1" si="42"/>
        <v>0.51544148720638761</v>
      </c>
      <c r="C210">
        <f t="shared" ca="1" si="39"/>
        <v>-1.4632032672278352</v>
      </c>
      <c r="D210">
        <f ca="1">History!C166+History!D166*C210</f>
        <v>27.849041641554141</v>
      </c>
      <c r="F210">
        <f t="shared" ca="1" si="43"/>
        <v>0.19478800682147335</v>
      </c>
      <c r="G210">
        <f t="shared" ca="1" si="43"/>
        <v>0.13766660032557265</v>
      </c>
      <c r="H210">
        <f t="shared" ca="1" si="40"/>
        <v>1.173268574982774</v>
      </c>
      <c r="I210">
        <f ca="1">History!C167+History!D167*H210</f>
        <v>51.110116376786536</v>
      </c>
      <c r="K210">
        <f t="shared" ca="1" si="44"/>
        <v>0.13484785382452535</v>
      </c>
      <c r="L210">
        <f t="shared" ca="1" si="44"/>
        <v>0.35511730453386747</v>
      </c>
      <c r="M210">
        <f t="shared" ca="1" si="41"/>
        <v>-1.2280848159536526</v>
      </c>
      <c r="N210">
        <f ca="1">History!C168+History!D168*M210</f>
        <v>6.1024304983788618</v>
      </c>
    </row>
    <row r="211" spans="1:14" x14ac:dyDescent="0.3">
      <c r="A211">
        <f t="shared" ca="1" si="42"/>
        <v>0.9481510386836548</v>
      </c>
      <c r="B211">
        <f t="shared" ca="1" si="42"/>
        <v>7.839725819315202E-2</v>
      </c>
      <c r="C211">
        <f t="shared" ca="1" si="39"/>
        <v>0.28752253904695041</v>
      </c>
      <c r="D211">
        <f ca="1">History!C166+History!D166*C211</f>
        <v>52.149437019157631</v>
      </c>
      <c r="F211">
        <f t="shared" ca="1" si="43"/>
        <v>0.88878145320855795</v>
      </c>
      <c r="G211">
        <f t="shared" ca="1" si="43"/>
        <v>0.23224131401982628</v>
      </c>
      <c r="H211">
        <f t="shared" ca="1" si="40"/>
        <v>5.4071477155157859E-2</v>
      </c>
      <c r="I211">
        <f ca="1">History!C167+History!D167*H211</f>
        <v>37.025551618845157</v>
      </c>
      <c r="K211">
        <f t="shared" ca="1" si="44"/>
        <v>0.13578817816660105</v>
      </c>
      <c r="L211">
        <f t="shared" ca="1" si="44"/>
        <v>9.5929928305560574E-2</v>
      </c>
      <c r="M211">
        <f t="shared" ca="1" si="41"/>
        <v>1.646187888884928</v>
      </c>
      <c r="N211">
        <f ca="1">History!C168+History!D168*M211</f>
        <v>49.522991816750348</v>
      </c>
    </row>
    <row r="212" spans="1:14" x14ac:dyDescent="0.3">
      <c r="A212">
        <f t="shared" ca="1" si="42"/>
        <v>0.15747904233580223</v>
      </c>
      <c r="B212">
        <f t="shared" ca="1" si="42"/>
        <v>0.95702222340565613</v>
      </c>
      <c r="C212">
        <f t="shared" ca="1" si="39"/>
        <v>1.8530608729174056</v>
      </c>
      <c r="D212">
        <f ca="1">History!C166+History!D166*C212</f>
        <v>73.879396305469541</v>
      </c>
      <c r="F212">
        <f t="shared" ca="1" si="43"/>
        <v>0.86785974984114878</v>
      </c>
      <c r="G212">
        <f t="shared" ca="1" si="43"/>
        <v>0.51689617196210724</v>
      </c>
      <c r="H212">
        <f t="shared" ca="1" si="40"/>
        <v>-0.52940317188476871</v>
      </c>
      <c r="I212">
        <f ca="1">History!C167+History!D167*H212</f>
        <v>29.682799841726325</v>
      </c>
      <c r="K212">
        <f t="shared" ca="1" si="44"/>
        <v>0.31831197066039207</v>
      </c>
      <c r="L212">
        <f t="shared" ca="1" si="44"/>
        <v>0.61288949694614636</v>
      </c>
      <c r="M212">
        <f t="shared" ca="1" si="41"/>
        <v>-1.1481556767473124</v>
      </c>
      <c r="N212">
        <f ca="1">History!C168+History!D168*M212</f>
        <v>7.3098900703920364</v>
      </c>
    </row>
    <row r="213" spans="1:14" x14ac:dyDescent="0.3">
      <c r="A213">
        <f t="shared" ca="1" si="42"/>
        <v>0.40586830240616412</v>
      </c>
      <c r="B213">
        <f t="shared" ca="1" si="42"/>
        <v>0.83560941938661548</v>
      </c>
      <c r="C213">
        <f t="shared" ca="1" si="39"/>
        <v>0.68802657540153755</v>
      </c>
      <c r="D213">
        <f ca="1">History!C166+History!D166*C213</f>
        <v>57.708506519853046</v>
      </c>
      <c r="F213">
        <f t="shared" ca="1" si="43"/>
        <v>0.40123619198817329</v>
      </c>
      <c r="G213">
        <f t="shared" ca="1" si="43"/>
        <v>0.55125525937028319</v>
      </c>
      <c r="H213">
        <f t="shared" ca="1" si="40"/>
        <v>-1.2819691183567783</v>
      </c>
      <c r="I213">
        <f ca="1">History!C167+History!D167*H213</f>
        <v>20.212114268755816</v>
      </c>
      <c r="K213">
        <f t="shared" ca="1" si="44"/>
        <v>0.16558923462030917</v>
      </c>
      <c r="L213">
        <f t="shared" ca="1" si="44"/>
        <v>0.12280988461821174</v>
      </c>
      <c r="M213">
        <f t="shared" ca="1" si="41"/>
        <v>1.359312231710524</v>
      </c>
      <c r="N213">
        <f ca="1">History!C168+History!D168*M213</f>
        <v>45.189268700596386</v>
      </c>
    </row>
    <row r="214" spans="1:14" x14ac:dyDescent="0.3">
      <c r="A214">
        <f t="shared" ca="1" si="42"/>
        <v>0.64197067385903761</v>
      </c>
      <c r="B214">
        <f t="shared" ca="1" si="42"/>
        <v>0.61878780953671586</v>
      </c>
      <c r="C214">
        <f t="shared" ca="1" si="39"/>
        <v>-0.6912139915189689</v>
      </c>
      <c r="D214">
        <f ca="1">History!C166+History!D166*C214</f>
        <v>38.564394416819496</v>
      </c>
      <c r="F214">
        <f t="shared" ca="1" si="43"/>
        <v>0.67662805214637223</v>
      </c>
      <c r="G214">
        <f t="shared" ca="1" si="43"/>
        <v>6.4858698960692185E-2</v>
      </c>
      <c r="H214">
        <f t="shared" ca="1" si="40"/>
        <v>0.81150837776285578</v>
      </c>
      <c r="I214">
        <f ca="1">History!C167+History!D167*H214</f>
        <v>46.557535839828809</v>
      </c>
      <c r="K214">
        <f t="shared" ca="1" si="44"/>
        <v>1.3244453390332422E-2</v>
      </c>
      <c r="L214">
        <f t="shared" ca="1" si="44"/>
        <v>0.79392225229279834</v>
      </c>
      <c r="M214">
        <f t="shared" ca="1" si="41"/>
        <v>0.80131715014542726</v>
      </c>
      <c r="N214">
        <f ca="1">History!C168+History!D168*M214</f>
        <v>36.759845976141413</v>
      </c>
    </row>
    <row r="215" spans="1:14" x14ac:dyDescent="0.3">
      <c r="A215">
        <f t="shared" ca="1" si="42"/>
        <v>0.73992562999643363</v>
      </c>
      <c r="B215">
        <f t="shared" ca="1" si="42"/>
        <v>0.58750309924204913</v>
      </c>
      <c r="C215">
        <f t="shared" ca="1" si="39"/>
        <v>-0.66177006987703024</v>
      </c>
      <c r="D215">
        <f ca="1">History!C166+History!D166*C215</f>
        <v>38.973081450963775</v>
      </c>
      <c r="F215">
        <f t="shared" ca="1" si="43"/>
        <v>0.58388074530114709</v>
      </c>
      <c r="G215">
        <f t="shared" ca="1" si="43"/>
        <v>0.40401527159488915</v>
      </c>
      <c r="H215">
        <f t="shared" ca="1" si="40"/>
        <v>-0.85435674149642937</v>
      </c>
      <c r="I215">
        <f ca="1">History!C167+History!D167*H215</f>
        <v>25.593413259681604</v>
      </c>
      <c r="K215">
        <f t="shared" ca="1" si="44"/>
        <v>0.8678243864417492</v>
      </c>
      <c r="L215">
        <f t="shared" ca="1" si="44"/>
        <v>0.19154505853806836</v>
      </c>
      <c r="M215">
        <f t="shared" ca="1" si="41"/>
        <v>0.19120248807198575</v>
      </c>
      <c r="N215">
        <f ca="1">History!C168+History!D168*M215</f>
        <v>27.543072268065192</v>
      </c>
    </row>
    <row r="216" spans="1:14" x14ac:dyDescent="0.3">
      <c r="A216">
        <f t="shared" ca="1" si="42"/>
        <v>0.6945637988725345</v>
      </c>
      <c r="B216">
        <f t="shared" ca="1" si="42"/>
        <v>0.27617304618618932</v>
      </c>
      <c r="C216">
        <f t="shared" ca="1" si="39"/>
        <v>-0.13977242977180748</v>
      </c>
      <c r="D216">
        <f ca="1">History!C166+History!D166*C216</f>
        <v>46.218504460820263</v>
      </c>
      <c r="F216">
        <f t="shared" ca="1" si="43"/>
        <v>0.63976378806874357</v>
      </c>
      <c r="G216">
        <f t="shared" ca="1" si="43"/>
        <v>0.55877187357311564</v>
      </c>
      <c r="H216">
        <f t="shared" ca="1" si="40"/>
        <v>-0.88143886021477025</v>
      </c>
      <c r="I216">
        <f ca="1">History!C167+History!D167*H216</f>
        <v>25.252597637829908</v>
      </c>
      <c r="K216">
        <f t="shared" ca="1" si="44"/>
        <v>3.5116323714731723E-2</v>
      </c>
      <c r="L216">
        <f t="shared" ca="1" si="44"/>
        <v>0.8540473914158665</v>
      </c>
      <c r="M216">
        <f t="shared" ca="1" si="41"/>
        <v>1.5739864490873896</v>
      </c>
      <c r="N216">
        <f ca="1">History!C168+History!D168*M216</f>
        <v>48.432271705632779</v>
      </c>
    </row>
    <row r="217" spans="1:14" x14ac:dyDescent="0.3">
      <c r="A217">
        <f t="shared" ca="1" si="42"/>
        <v>0.57674661339911359</v>
      </c>
      <c r="B217">
        <f t="shared" ca="1" si="42"/>
        <v>0.41778232898696233</v>
      </c>
      <c r="C217">
        <f t="shared" ca="1" si="39"/>
        <v>-0.9122407766457763</v>
      </c>
      <c r="D217">
        <f ca="1">History!C166+History!D166*C217</f>
        <v>35.49650208989334</v>
      </c>
      <c r="F217">
        <f t="shared" ca="1" si="43"/>
        <v>0.34489771683340154</v>
      </c>
      <c r="G217">
        <f t="shared" ca="1" si="43"/>
        <v>0.72783366947753414</v>
      </c>
      <c r="H217">
        <f t="shared" ca="1" si="40"/>
        <v>-0.20256203763020775</v>
      </c>
      <c r="I217">
        <f ca="1">History!C167+History!D167*H217</f>
        <v>33.795940529727304</v>
      </c>
      <c r="K217">
        <f t="shared" ca="1" si="44"/>
        <v>0.66527250158816131</v>
      </c>
      <c r="L217">
        <f t="shared" ca="1" si="44"/>
        <v>4.8707584927550229E-2</v>
      </c>
      <c r="M217">
        <f t="shared" ca="1" si="41"/>
        <v>0.86088751606820801</v>
      </c>
      <c r="N217">
        <f ca="1">History!C168+History!D168*M217</f>
        <v>37.659753184651471</v>
      </c>
    </row>
    <row r="218" spans="1:14" x14ac:dyDescent="0.3">
      <c r="A218">
        <f t="shared" ca="1" si="42"/>
        <v>0.62279752767870744</v>
      </c>
      <c r="B218">
        <f t="shared" ca="1" si="42"/>
        <v>0.39250532246731418</v>
      </c>
      <c r="C218">
        <f t="shared" ca="1" si="39"/>
        <v>-0.7595149225332134</v>
      </c>
      <c r="D218">
        <f ca="1">History!C166+History!D166*C218</f>
        <v>37.616364963917235</v>
      </c>
      <c r="F218">
        <f t="shared" ca="1" si="43"/>
        <v>0.23751079993994528</v>
      </c>
      <c r="G218">
        <f t="shared" ca="1" si="43"/>
        <v>0.84921247909468534</v>
      </c>
      <c r="H218">
        <f t="shared" ca="1" si="40"/>
        <v>0.9898530993299216</v>
      </c>
      <c r="I218">
        <f ca="1">History!C167+History!D167*H218</f>
        <v>48.80191959048723</v>
      </c>
      <c r="K218">
        <f t="shared" ca="1" si="44"/>
        <v>0.60689246331715319</v>
      </c>
      <c r="L218">
        <f t="shared" ca="1" si="44"/>
        <v>0.70133195707352314</v>
      </c>
      <c r="M218">
        <f t="shared" ca="1" si="41"/>
        <v>-0.30086735882577759</v>
      </c>
      <c r="N218">
        <f ca="1">History!C168+History!D168*M218</f>
        <v>20.109557374304991</v>
      </c>
    </row>
    <row r="219" spans="1:14" x14ac:dyDescent="0.3">
      <c r="A219">
        <f t="shared" ca="1" si="42"/>
        <v>0.11449445348187604</v>
      </c>
      <c r="B219">
        <f t="shared" ca="1" si="42"/>
        <v>2.7494538334878138E-2</v>
      </c>
      <c r="C219">
        <f t="shared" ca="1" si="39"/>
        <v>2.0509469206256585</v>
      </c>
      <c r="D219">
        <f ca="1">History!C166+History!D166*C219</f>
        <v>76.626090951648251</v>
      </c>
      <c r="F219">
        <f t="shared" ca="1" si="43"/>
        <v>0.71578720087126768</v>
      </c>
      <c r="G219">
        <f t="shared" ca="1" si="43"/>
        <v>7.9639852881818629E-2</v>
      </c>
      <c r="H219">
        <f t="shared" ca="1" si="40"/>
        <v>0.71750533135623573</v>
      </c>
      <c r="I219">
        <f ca="1">History!C167+History!D167*H219</f>
        <v>45.374552076622393</v>
      </c>
      <c r="K219">
        <f t="shared" ca="1" si="44"/>
        <v>0.24728915679441665</v>
      </c>
      <c r="L219">
        <f t="shared" ca="1" si="44"/>
        <v>0.63721726916631949</v>
      </c>
      <c r="M219">
        <f t="shared" ca="1" si="41"/>
        <v>-1.0879023617058707</v>
      </c>
      <c r="N219">
        <f ca="1">History!C168+History!D168*M219</f>
        <v>8.2201143354688604</v>
      </c>
    </row>
    <row r="220" spans="1:14" x14ac:dyDescent="0.3">
      <c r="A220">
        <f t="shared" ca="1" si="42"/>
        <v>0.73267228917335647</v>
      </c>
      <c r="B220">
        <f t="shared" ca="1" si="42"/>
        <v>0.604581822519762</v>
      </c>
      <c r="C220">
        <f t="shared" ca="1" si="39"/>
        <v>-0.62449627272914554</v>
      </c>
      <c r="D220">
        <f ca="1">History!C166+History!D166*C220</f>
        <v>39.49044859359217</v>
      </c>
      <c r="F220">
        <f t="shared" ca="1" si="43"/>
        <v>0.97642812942717316</v>
      </c>
      <c r="G220">
        <f t="shared" ca="1" si="43"/>
        <v>0.25238676313366215</v>
      </c>
      <c r="H220">
        <f t="shared" ca="1" si="40"/>
        <v>-3.2754404927666288E-3</v>
      </c>
      <c r="I220">
        <f ca="1">History!C167+History!D167*H220</f>
        <v>36.303867853895895</v>
      </c>
      <c r="K220">
        <f t="shared" ca="1" si="44"/>
        <v>0.83461520523630306</v>
      </c>
      <c r="L220">
        <f t="shared" ca="1" si="44"/>
        <v>0.87951814604371747</v>
      </c>
      <c r="M220">
        <f t="shared" ca="1" si="41"/>
        <v>0.43708503186166808</v>
      </c>
      <c r="N220">
        <f ca="1">History!C168+History!D168*M220</f>
        <v>31.257527772500929</v>
      </c>
    </row>
    <row r="221" spans="1:14" x14ac:dyDescent="0.3">
      <c r="A221">
        <f t="shared" ca="1" si="42"/>
        <v>0.26803381343278199</v>
      </c>
      <c r="B221">
        <f t="shared" ca="1" si="42"/>
        <v>0.96753292498873589</v>
      </c>
      <c r="C221">
        <f t="shared" ca="1" si="39"/>
        <v>1.5890918143056567</v>
      </c>
      <c r="D221">
        <f ca="1">History!C166+History!D166*C221</f>
        <v>70.215457344423299</v>
      </c>
      <c r="F221">
        <f t="shared" ca="1" si="43"/>
        <v>0.4649573782265094</v>
      </c>
      <c r="G221">
        <f t="shared" ca="1" si="43"/>
        <v>0.31241206300498059</v>
      </c>
      <c r="H221">
        <f t="shared" ca="1" si="40"/>
        <v>-0.47297183541520826</v>
      </c>
      <c r="I221">
        <f ca="1">History!C167+History!D167*H221</f>
        <v>30.392961451710345</v>
      </c>
      <c r="K221">
        <f t="shared" ca="1" si="44"/>
        <v>0.87777927552288515</v>
      </c>
      <c r="L221">
        <f t="shared" ca="1" si="44"/>
        <v>1.3141161729367301E-2</v>
      </c>
      <c r="M221">
        <f t="shared" ca="1" si="41"/>
        <v>0.50886814601988628</v>
      </c>
      <c r="N221">
        <f ca="1">History!C168+History!D168*M221</f>
        <v>32.341928394850925</v>
      </c>
    </row>
    <row r="222" spans="1:14" x14ac:dyDescent="0.3">
      <c r="A222">
        <f t="shared" ca="1" si="42"/>
        <v>0.56757623274789137</v>
      </c>
      <c r="B222">
        <f t="shared" ca="1" si="42"/>
        <v>0.36057044133365956</v>
      </c>
      <c r="C222">
        <f t="shared" ca="1" si="39"/>
        <v>-0.68135302541515863</v>
      </c>
      <c r="D222">
        <f ca="1">History!C166+History!D166*C222</f>
        <v>38.701266435423946</v>
      </c>
      <c r="F222">
        <f t="shared" ca="1" si="43"/>
        <v>0.44094995768522005</v>
      </c>
      <c r="G222">
        <f t="shared" ca="1" si="43"/>
        <v>0.32921583799172682</v>
      </c>
      <c r="H222">
        <f t="shared" ca="1" si="40"/>
        <v>-0.61097041606144564</v>
      </c>
      <c r="I222">
        <f ca="1">History!C167+History!D167*H222</f>
        <v>28.656314752582382</v>
      </c>
      <c r="K222">
        <f t="shared" ca="1" si="44"/>
        <v>0.61410329812581299</v>
      </c>
      <c r="L222">
        <f t="shared" ca="1" si="44"/>
        <v>0.37623382920143711</v>
      </c>
      <c r="M222">
        <f t="shared" ca="1" si="41"/>
        <v>-0.70367024988790072</v>
      </c>
      <c r="N222">
        <f ca="1">History!C168+History!D168*M222</f>
        <v>14.024564951304384</v>
      </c>
    </row>
    <row r="223" spans="1:14" x14ac:dyDescent="0.3">
      <c r="A223">
        <f t="shared" ca="1" si="42"/>
        <v>0.45636587264423534</v>
      </c>
      <c r="B223">
        <f t="shared" ca="1" si="42"/>
        <v>0.66223972970758105</v>
      </c>
      <c r="C223">
        <f t="shared" ca="1" si="39"/>
        <v>-0.65620942274000715</v>
      </c>
      <c r="D223">
        <f ca="1">History!C166+History!D166*C223</f>
        <v>39.050264253376746</v>
      </c>
      <c r="F223">
        <f t="shared" ca="1" si="43"/>
        <v>0.73085892540169584</v>
      </c>
      <c r="G223">
        <f t="shared" ca="1" si="43"/>
        <v>0.31086450548060363</v>
      </c>
      <c r="H223">
        <f t="shared" ca="1" si="40"/>
        <v>-0.29550445620907478</v>
      </c>
      <c r="I223">
        <f ca="1">History!C167+History!D167*H223</f>
        <v>32.626304264788224</v>
      </c>
      <c r="K223">
        <f t="shared" ca="1" si="44"/>
        <v>0.14701495206437065</v>
      </c>
      <c r="L223">
        <f t="shared" ca="1" si="44"/>
        <v>0.77210458837155915</v>
      </c>
      <c r="M223">
        <f t="shared" ca="1" si="41"/>
        <v>0.27109172042577145</v>
      </c>
      <c r="N223">
        <f ca="1">History!C168+History!D168*M223</f>
        <v>28.749928982202199</v>
      </c>
    </row>
    <row r="224" spans="1:14" x14ac:dyDescent="0.3">
      <c r="A224">
        <f t="shared" ref="A224:B243" ca="1" si="45">RAND()</f>
        <v>0.19705169273920076</v>
      </c>
      <c r="B224">
        <f t="shared" ca="1" si="45"/>
        <v>0.59953243929623001</v>
      </c>
      <c r="C224">
        <f t="shared" ca="1" si="39"/>
        <v>-1.4612631223533934</v>
      </c>
      <c r="D224">
        <f ca="1">History!C166+History!D166*C224</f>
        <v>27.875971208348549</v>
      </c>
      <c r="F224">
        <f t="shared" ref="F224:G243" ca="1" si="46">RAND()</f>
        <v>0.42967712776998335</v>
      </c>
      <c r="G224">
        <f t="shared" ca="1" si="46"/>
        <v>5.0330004270937923E-2</v>
      </c>
      <c r="H224">
        <f t="shared" ca="1" si="40"/>
        <v>1.2353340212338191</v>
      </c>
      <c r="I224">
        <f ca="1">History!C167+History!D167*H224</f>
        <v>51.891180586701083</v>
      </c>
      <c r="K224">
        <f t="shared" ref="K224:L243" ca="1" si="47">RAND()</f>
        <v>0.6911101767866763</v>
      </c>
      <c r="L224">
        <f t="shared" ca="1" si="47"/>
        <v>0.43678660135314229</v>
      </c>
      <c r="M224">
        <f t="shared" ca="1" si="41"/>
        <v>-0.79268429951520414</v>
      </c>
      <c r="N224">
        <f ca="1">History!C168+History!D168*M224</f>
        <v>12.679863039919136</v>
      </c>
    </row>
    <row r="225" spans="1:14" x14ac:dyDescent="0.3">
      <c r="A225">
        <f t="shared" ca="1" si="45"/>
        <v>0.26340398151176025</v>
      </c>
      <c r="B225">
        <f t="shared" ca="1" si="45"/>
        <v>0.63051933460497489</v>
      </c>
      <c r="C225">
        <f t="shared" ca="1" si="39"/>
        <v>-1.1142766083548346</v>
      </c>
      <c r="D225">
        <f ca="1">History!C166+History!D166*C225</f>
        <v>32.692207680467988</v>
      </c>
      <c r="F225">
        <f t="shared" ca="1" si="46"/>
        <v>0.6447738019441992</v>
      </c>
      <c r="G225">
        <f t="shared" ca="1" si="46"/>
        <v>0.95793264466484129</v>
      </c>
      <c r="H225">
        <f t="shared" ca="1" si="40"/>
        <v>0.90432640245530094</v>
      </c>
      <c r="I225">
        <f ca="1">History!C167+History!D167*H225</f>
        <v>47.725606666694283</v>
      </c>
      <c r="K225">
        <f t="shared" ca="1" si="47"/>
        <v>0.34068363775049026</v>
      </c>
      <c r="L225">
        <f t="shared" ca="1" si="47"/>
        <v>0.83684876368529293</v>
      </c>
      <c r="M225">
        <f t="shared" ca="1" si="41"/>
        <v>0.76164841171262954</v>
      </c>
      <c r="N225">
        <f ca="1">History!C168+History!D168*M225</f>
        <v>36.160585200834966</v>
      </c>
    </row>
    <row r="226" spans="1:14" x14ac:dyDescent="0.3">
      <c r="A226">
        <f t="shared" ca="1" si="45"/>
        <v>0.78933894928777781</v>
      </c>
      <c r="B226">
        <f t="shared" ca="1" si="45"/>
        <v>0.17826117293274157</v>
      </c>
      <c r="C226">
        <f t="shared" ca="1" si="39"/>
        <v>0.29964853814066578</v>
      </c>
      <c r="D226">
        <f ca="1">History!C166+History!D166*C226</f>
        <v>52.317748111202789</v>
      </c>
      <c r="F226">
        <f t="shared" ca="1" si="46"/>
        <v>0.56906337877330848</v>
      </c>
      <c r="G226">
        <f t="shared" ca="1" si="46"/>
        <v>0.48919218365668304</v>
      </c>
      <c r="H226">
        <f t="shared" ca="1" si="40"/>
        <v>-1.0594033251135704</v>
      </c>
      <c r="I226">
        <f ca="1">History!C167+History!D167*H226</f>
        <v>23.012999237025618</v>
      </c>
      <c r="K226">
        <f t="shared" ca="1" si="47"/>
        <v>0.26430231092272483</v>
      </c>
      <c r="L226">
        <f t="shared" ca="1" si="47"/>
        <v>0.37419575720660714</v>
      </c>
      <c r="M226">
        <f t="shared" ca="1" si="41"/>
        <v>-1.1476993186070712</v>
      </c>
      <c r="N226">
        <f ca="1">History!C168+History!D168*M226</f>
        <v>7.3167841019076008</v>
      </c>
    </row>
    <row r="227" spans="1:14" x14ac:dyDescent="0.3">
      <c r="A227">
        <f t="shared" ca="1" si="45"/>
        <v>0.16506795796261764</v>
      </c>
      <c r="B227">
        <f t="shared" ca="1" si="45"/>
        <v>0.58306569784752504</v>
      </c>
      <c r="C227">
        <f t="shared" ca="1" si="39"/>
        <v>-1.6453992596342668</v>
      </c>
      <c r="D227">
        <f ca="1">History!C166+History!D166*C227</f>
        <v>25.320127841447501</v>
      </c>
      <c r="F227">
        <f t="shared" ca="1" si="46"/>
        <v>0.26358889920583783</v>
      </c>
      <c r="G227">
        <f t="shared" ca="1" si="46"/>
        <v>0.84555778025569661</v>
      </c>
      <c r="H227">
        <f t="shared" ca="1" si="40"/>
        <v>0.92261690133711249</v>
      </c>
      <c r="I227">
        <f ca="1">History!C167+History!D167*H227</f>
        <v>47.955783921849758</v>
      </c>
      <c r="K227">
        <f t="shared" ca="1" si="47"/>
        <v>0.67639190648621528</v>
      </c>
      <c r="L227">
        <f t="shared" ca="1" si="47"/>
        <v>0.68381664048141977</v>
      </c>
      <c r="M227">
        <f t="shared" ca="1" si="41"/>
        <v>-0.35721750909748917</v>
      </c>
      <c r="N227">
        <f ca="1">History!C168+History!D168*M227</f>
        <v>19.258296757644157</v>
      </c>
    </row>
    <row r="228" spans="1:14" x14ac:dyDescent="0.3">
      <c r="A228">
        <f t="shared" ca="1" si="45"/>
        <v>0.20884653671849884</v>
      </c>
      <c r="B228">
        <f t="shared" ca="1" si="45"/>
        <v>0.7473314391860979</v>
      </c>
      <c r="C228">
        <f t="shared" ca="1" si="39"/>
        <v>-2.9673520257818609E-2</v>
      </c>
      <c r="D228">
        <f ca="1">History!C166+History!D166*C228</f>
        <v>47.746697523516794</v>
      </c>
      <c r="F228">
        <f t="shared" ca="1" si="46"/>
        <v>0.18141168303375665</v>
      </c>
      <c r="G228">
        <f t="shared" ca="1" si="46"/>
        <v>0.26338342056767061</v>
      </c>
      <c r="H228">
        <f t="shared" ca="1" si="40"/>
        <v>-0.15519047496547481</v>
      </c>
      <c r="I228">
        <f ca="1">History!C167+History!D167*H228</f>
        <v>34.39208918248147</v>
      </c>
      <c r="K228">
        <f t="shared" ca="1" si="47"/>
        <v>0.31315254946463644</v>
      </c>
      <c r="L228">
        <f t="shared" ca="1" si="47"/>
        <v>0.85926214952246727</v>
      </c>
      <c r="M228">
        <f t="shared" ca="1" si="41"/>
        <v>0.96588697733085593</v>
      </c>
      <c r="N228">
        <f ca="1">History!C168+History!D168*M228</f>
        <v>39.245940722972335</v>
      </c>
    </row>
    <row r="229" spans="1:14" x14ac:dyDescent="0.3">
      <c r="A229">
        <f t="shared" ca="1" si="45"/>
        <v>0.36699584515251449</v>
      </c>
      <c r="B229">
        <f t="shared" ca="1" si="45"/>
        <v>0.39912524175473052</v>
      </c>
      <c r="C229">
        <f t="shared" ca="1" si="39"/>
        <v>-1.1409060820669852</v>
      </c>
      <c r="D229">
        <f ca="1">History!C166+History!D166*C229</f>
        <v>32.322585699925135</v>
      </c>
      <c r="F229">
        <f t="shared" ca="1" si="46"/>
        <v>0.32444167751471775</v>
      </c>
      <c r="G229">
        <f t="shared" ca="1" si="46"/>
        <v>9.3197456448187443E-3</v>
      </c>
      <c r="H229">
        <f t="shared" ca="1" si="40"/>
        <v>1.4978611709406708</v>
      </c>
      <c r="I229">
        <f ca="1">History!C167+History!D167*H229</f>
        <v>55.194960276570725</v>
      </c>
      <c r="K229">
        <f t="shared" ca="1" si="47"/>
        <v>0.743821945351961</v>
      </c>
      <c r="L229">
        <f t="shared" ca="1" si="47"/>
        <v>0.40006865796990188</v>
      </c>
      <c r="M229">
        <f t="shared" ca="1" si="41"/>
        <v>-0.62261633076390743</v>
      </c>
      <c r="N229">
        <f ca="1">History!C168+History!D168*M229</f>
        <v>15.249016152296228</v>
      </c>
    </row>
    <row r="230" spans="1:14" x14ac:dyDescent="0.3">
      <c r="A230">
        <f t="shared" ca="1" si="45"/>
        <v>0.44671456719561964</v>
      </c>
      <c r="B230">
        <f t="shared" ca="1" si="45"/>
        <v>0.10703477043561216</v>
      </c>
      <c r="C230">
        <f t="shared" ca="1" si="39"/>
        <v>0.99308490043966746</v>
      </c>
      <c r="D230">
        <f ca="1">History!C166+History!D166*C230</f>
        <v>61.942772037095622</v>
      </c>
      <c r="F230">
        <f t="shared" ca="1" si="46"/>
        <v>0.29206083282554385</v>
      </c>
      <c r="G230">
        <f t="shared" ca="1" si="46"/>
        <v>0.89043706933894162</v>
      </c>
      <c r="H230">
        <f t="shared" ca="1" si="40"/>
        <v>1.211634242102291</v>
      </c>
      <c r="I230">
        <f ca="1">History!C167+History!D167*H230</f>
        <v>51.592930104659239</v>
      </c>
      <c r="K230">
        <f t="shared" ca="1" si="47"/>
        <v>0.71737553585240654</v>
      </c>
      <c r="L230">
        <f t="shared" ca="1" si="47"/>
        <v>0.79229015597027042</v>
      </c>
      <c r="M230">
        <f t="shared" ca="1" si="41"/>
        <v>0.21403382235786109</v>
      </c>
      <c r="N230">
        <f ca="1">History!C168+History!D168*M230</f>
        <v>27.887976684640293</v>
      </c>
    </row>
    <row r="231" spans="1:14" x14ac:dyDescent="0.3">
      <c r="A231">
        <f t="shared" ca="1" si="45"/>
        <v>0.54024926852889377</v>
      </c>
      <c r="B231">
        <f t="shared" ca="1" si="45"/>
        <v>0.27257303914394693</v>
      </c>
      <c r="C231">
        <f t="shared" ca="1" si="39"/>
        <v>-0.15686322900994806</v>
      </c>
      <c r="D231">
        <f ca="1">History!C166+History!D166*C231</f>
        <v>45.981281031932923</v>
      </c>
      <c r="F231">
        <f t="shared" ca="1" si="46"/>
        <v>0.92020450065971571</v>
      </c>
      <c r="G231">
        <f t="shared" ca="1" si="46"/>
        <v>0.87971867487608979</v>
      </c>
      <c r="H231">
        <f t="shared" ca="1" si="40"/>
        <v>0.2967954334457194</v>
      </c>
      <c r="I231">
        <f ca="1">History!C167+History!D167*H231</f>
        <v>40.080117510155844</v>
      </c>
      <c r="K231">
        <f t="shared" ca="1" si="47"/>
        <v>0.75049775158835663</v>
      </c>
      <c r="L231">
        <f t="shared" ca="1" si="47"/>
        <v>0.24884834416855073</v>
      </c>
      <c r="M231">
        <f t="shared" ca="1" si="41"/>
        <v>5.4823761066486523E-3</v>
      </c>
      <c r="N231">
        <f ca="1">History!C168+History!D168*M231</f>
        <v>24.737468089981952</v>
      </c>
    </row>
    <row r="232" spans="1:14" x14ac:dyDescent="0.3">
      <c r="A232">
        <f t="shared" ca="1" si="45"/>
        <v>0.27809648057809244</v>
      </c>
      <c r="B232">
        <f t="shared" ca="1" si="45"/>
        <v>5.734906633703063E-2</v>
      </c>
      <c r="C232">
        <f t="shared" ca="1" si="39"/>
        <v>1.4971216419889783</v>
      </c>
      <c r="D232">
        <f ca="1">History!C166+History!D166*C232</f>
        <v>68.938894479906509</v>
      </c>
      <c r="F232">
        <f t="shared" ca="1" si="46"/>
        <v>0.46699877911382037</v>
      </c>
      <c r="G232">
        <f t="shared" ca="1" si="46"/>
        <v>0.88431035934054414</v>
      </c>
      <c r="H232">
        <f t="shared" ca="1" si="40"/>
        <v>0.92212294529623995</v>
      </c>
      <c r="I232">
        <f ca="1">History!C167+History!D167*H232</f>
        <v>47.949567719307097</v>
      </c>
      <c r="K232">
        <f t="shared" ca="1" si="47"/>
        <v>1.8289923156158405E-3</v>
      </c>
      <c r="L232">
        <f t="shared" ca="1" si="47"/>
        <v>0.24780654797005608</v>
      </c>
      <c r="M232">
        <f t="shared" ca="1" si="41"/>
        <v>4.8934710164175575E-2</v>
      </c>
      <c r="N232">
        <f ca="1">History!C168+History!D168*M232</f>
        <v>25.393886227410274</v>
      </c>
    </row>
    <row r="233" spans="1:14" x14ac:dyDescent="0.3">
      <c r="A233">
        <f t="shared" ca="1" si="45"/>
        <v>0.89671333817012244</v>
      </c>
      <c r="B233">
        <f t="shared" ca="1" si="45"/>
        <v>7.0952014620485726E-2</v>
      </c>
      <c r="C233">
        <f t="shared" ca="1" si="39"/>
        <v>0.42130810900450383</v>
      </c>
      <c r="D233">
        <f ca="1">History!C166+History!D166*C233</f>
        <v>54.00640527434328</v>
      </c>
      <c r="F233">
        <f t="shared" ca="1" si="46"/>
        <v>0.68229175888700255</v>
      </c>
      <c r="G233">
        <f t="shared" ca="1" si="46"/>
        <v>0.76073551365159142</v>
      </c>
      <c r="H233">
        <f t="shared" ca="1" si="40"/>
        <v>5.893716930756171E-2</v>
      </c>
      <c r="I233">
        <f ca="1">History!C167+History!D167*H233</f>
        <v>37.086784047293868</v>
      </c>
      <c r="K233">
        <f t="shared" ca="1" si="47"/>
        <v>0.32993605580687579</v>
      </c>
      <c r="L233">
        <f t="shared" ca="1" si="47"/>
        <v>0.42853681447124503</v>
      </c>
      <c r="M233">
        <f t="shared" ca="1" si="41"/>
        <v>-1.3415811262300583</v>
      </c>
      <c r="N233">
        <f ca="1">History!C168+History!D168*M233</f>
        <v>4.38788424413179</v>
      </c>
    </row>
    <row r="234" spans="1:14" x14ac:dyDescent="0.3">
      <c r="A234">
        <f t="shared" ca="1" si="45"/>
        <v>0.31996311906710351</v>
      </c>
      <c r="B234">
        <f t="shared" ca="1" si="45"/>
        <v>9.1197673025161463E-2</v>
      </c>
      <c r="C234">
        <f t="shared" ca="1" si="39"/>
        <v>1.2685319764861012</v>
      </c>
      <c r="D234">
        <f ca="1">History!C166+History!D166*C234</f>
        <v>65.766027985881578</v>
      </c>
      <c r="F234">
        <f t="shared" ca="1" si="46"/>
        <v>0.89044961510218545</v>
      </c>
      <c r="G234">
        <f t="shared" ca="1" si="46"/>
        <v>0.82641876039661566</v>
      </c>
      <c r="H234">
        <f t="shared" ca="1" si="40"/>
        <v>0.2225153455814336</v>
      </c>
      <c r="I234">
        <f ca="1">History!C167+History!D167*H234</f>
        <v>39.145337827666665</v>
      </c>
      <c r="K234">
        <f t="shared" ca="1" si="47"/>
        <v>0.45136918299010176</v>
      </c>
      <c r="L234">
        <f t="shared" ca="1" si="47"/>
        <v>0.27124078266660567</v>
      </c>
      <c r="M234">
        <f t="shared" ca="1" si="41"/>
        <v>-0.16783680064027523</v>
      </c>
      <c r="N234">
        <f ca="1">History!C168+History!D168*M234</f>
        <v>22.119200196013235</v>
      </c>
    </row>
    <row r="235" spans="1:14" x14ac:dyDescent="0.3">
      <c r="A235">
        <f t="shared" ca="1" si="45"/>
        <v>0.10963569549426877</v>
      </c>
      <c r="B235">
        <f t="shared" ca="1" si="45"/>
        <v>0.71989651596424742</v>
      </c>
      <c r="C235">
        <f t="shared" ca="1" si="39"/>
        <v>-0.39534230865552739</v>
      </c>
      <c r="D235">
        <f ca="1">History!C166+History!D166*C235</f>
        <v>42.671147655304672</v>
      </c>
      <c r="F235">
        <f t="shared" ca="1" si="46"/>
        <v>0.5623071720550501</v>
      </c>
      <c r="G235">
        <f t="shared" ca="1" si="46"/>
        <v>0.90307876976456558</v>
      </c>
      <c r="H235">
        <f t="shared" ca="1" si="40"/>
        <v>0.88014499278905645</v>
      </c>
      <c r="I235">
        <f ca="1">History!C167+History!D167*H235</f>
        <v>47.421295092760069</v>
      </c>
      <c r="K235">
        <f t="shared" ca="1" si="47"/>
        <v>0.51694880893049022</v>
      </c>
      <c r="L235">
        <f t="shared" ca="1" si="47"/>
        <v>0.91527341452860067</v>
      </c>
      <c r="M235">
        <f t="shared" ca="1" si="41"/>
        <v>0.98977912144357216</v>
      </c>
      <c r="N235">
        <f ca="1">History!C168+History!D168*M235</f>
        <v>39.606870396321419</v>
      </c>
    </row>
    <row r="236" spans="1:14" x14ac:dyDescent="0.3">
      <c r="A236">
        <f t="shared" ca="1" si="45"/>
        <v>0.78582506540278119</v>
      </c>
      <c r="B236">
        <f t="shared" ca="1" si="45"/>
        <v>0.34552253570461011</v>
      </c>
      <c r="C236">
        <f t="shared" ca="1" si="39"/>
        <v>-0.39213352132343365</v>
      </c>
      <c r="D236">
        <f ca="1">History!C166+History!D166*C236</f>
        <v>42.715686212155234</v>
      </c>
      <c r="F236">
        <f t="shared" ca="1" si="46"/>
        <v>0.17871822916979641</v>
      </c>
      <c r="G236">
        <f t="shared" ca="1" si="46"/>
        <v>0.40562514813362649</v>
      </c>
      <c r="H236">
        <f t="shared" ca="1" si="40"/>
        <v>-1.5389583273564389</v>
      </c>
      <c r="I236">
        <f ca="1">History!C167+History!D167*H236</f>
        <v>16.978026936619653</v>
      </c>
      <c r="K236">
        <f t="shared" ca="1" si="47"/>
        <v>0.17807331283892092</v>
      </c>
      <c r="L236">
        <f t="shared" ca="1" si="47"/>
        <v>0.15914596837821848</v>
      </c>
      <c r="M236">
        <f t="shared" ca="1" si="41"/>
        <v>1.0038180078331738</v>
      </c>
      <c r="N236">
        <f ca="1">History!C168+History!D168*M236</f>
        <v>39.81895059535583</v>
      </c>
    </row>
    <row r="237" spans="1:14" x14ac:dyDescent="0.3">
      <c r="A237">
        <f t="shared" ca="1" si="45"/>
        <v>0.99408961311733268</v>
      </c>
      <c r="B237">
        <f t="shared" ca="1" si="45"/>
        <v>0.79873447900160244</v>
      </c>
      <c r="C237">
        <f t="shared" ca="1" si="39"/>
        <v>3.2822699867889688E-2</v>
      </c>
      <c r="D237">
        <f ca="1">History!C166+History!D166*C237</f>
        <v>48.61415652435938</v>
      </c>
      <c r="F237">
        <f t="shared" ca="1" si="46"/>
        <v>9.1874715133859142E-2</v>
      </c>
      <c r="G237">
        <f t="shared" ca="1" si="46"/>
        <v>0.78963114067257156</v>
      </c>
      <c r="H237">
        <f t="shared" ca="1" si="40"/>
        <v>0.53850552753926939</v>
      </c>
      <c r="I237">
        <f ca="1">History!C167+History!D167*H237</f>
        <v>43.121924426486025</v>
      </c>
      <c r="K237">
        <f t="shared" ca="1" si="47"/>
        <v>7.8473652437922148E-2</v>
      </c>
      <c r="L237">
        <f t="shared" ca="1" si="47"/>
        <v>8.5054093114833251E-2</v>
      </c>
      <c r="M237">
        <f t="shared" ca="1" si="41"/>
        <v>1.9415291643497805</v>
      </c>
      <c r="N237">
        <f ca="1">History!C168+History!D168*M237</f>
        <v>53.984601857989581</v>
      </c>
    </row>
    <row r="238" spans="1:14" x14ac:dyDescent="0.3">
      <c r="A238">
        <f t="shared" ca="1" si="45"/>
        <v>0.99130840327964043</v>
      </c>
      <c r="B238">
        <f t="shared" ca="1" si="45"/>
        <v>4.4210914905488008E-2</v>
      </c>
      <c r="C238">
        <f t="shared" ca="1" si="39"/>
        <v>0.12706787092257343</v>
      </c>
      <c r="D238">
        <f ca="1">History!C166+History!D166*C238</f>
        <v>49.922296788728808</v>
      </c>
      <c r="F238">
        <f t="shared" ca="1" si="46"/>
        <v>0.58746588467077765</v>
      </c>
      <c r="G238">
        <f t="shared" ca="1" si="46"/>
        <v>0.36955375224090292</v>
      </c>
      <c r="H238">
        <f t="shared" ca="1" si="40"/>
        <v>-0.70396020600265985</v>
      </c>
      <c r="I238">
        <f ca="1">History!C167+History!D167*H238</f>
        <v>27.486082341511452</v>
      </c>
      <c r="K238">
        <f t="shared" ca="1" si="47"/>
        <v>4.1436124882311298E-2</v>
      </c>
      <c r="L238">
        <f t="shared" ca="1" si="47"/>
        <v>0.51110178157329178</v>
      </c>
      <c r="M238">
        <f t="shared" ca="1" si="41"/>
        <v>-2.5171956061262422</v>
      </c>
      <c r="N238">
        <f ca="1">History!C168+History!D168*M238</f>
        <v>-13.371683428471631</v>
      </c>
    </row>
    <row r="239" spans="1:14" x14ac:dyDescent="0.3">
      <c r="A239">
        <f t="shared" ca="1" si="45"/>
        <v>0.42458692886145233</v>
      </c>
      <c r="B239">
        <f t="shared" ca="1" si="45"/>
        <v>0.56720527063854675</v>
      </c>
      <c r="C239">
        <f t="shared" ca="1" si="39"/>
        <v>-1.1939513078749606</v>
      </c>
      <c r="D239">
        <f ca="1">History!C166+History!D166*C239</f>
        <v>31.586308234083212</v>
      </c>
      <c r="F239">
        <f t="shared" ca="1" si="46"/>
        <v>0.68624902443471503</v>
      </c>
      <c r="G239">
        <f t="shared" ca="1" si="46"/>
        <v>0.91377185206012146</v>
      </c>
      <c r="H239">
        <f t="shared" ca="1" si="40"/>
        <v>0.74349749971802626</v>
      </c>
      <c r="I239">
        <f ca="1">History!C167+History!D167*H239</f>
        <v>45.701651190086444</v>
      </c>
      <c r="K239">
        <f t="shared" ca="1" si="47"/>
        <v>0.26186224414052606</v>
      </c>
      <c r="L239">
        <f t="shared" ca="1" si="47"/>
        <v>0.74181838600846051</v>
      </c>
      <c r="M239">
        <f t="shared" ca="1" si="41"/>
        <v>-8.4117178217620686E-2</v>
      </c>
      <c r="N239">
        <f ca="1">History!C168+History!D168*M239</f>
        <v>23.383921178414916</v>
      </c>
    </row>
    <row r="240" spans="1:14" x14ac:dyDescent="0.3">
      <c r="A240">
        <f t="shared" ca="1" si="45"/>
        <v>0.78456036938506879</v>
      </c>
      <c r="B240">
        <f t="shared" ca="1" si="45"/>
        <v>0.43438204983447004</v>
      </c>
      <c r="C240">
        <f t="shared" ca="1" si="39"/>
        <v>-0.63823675721069895</v>
      </c>
      <c r="D240">
        <f ca="1">History!C166+History!D166*C240</f>
        <v>39.299728148171852</v>
      </c>
      <c r="F240">
        <f t="shared" ca="1" si="46"/>
        <v>0.50373755911374041</v>
      </c>
      <c r="G240">
        <f t="shared" ca="1" si="46"/>
        <v>0.22695592949692378</v>
      </c>
      <c r="H240">
        <f t="shared" ca="1" si="40"/>
        <v>0.16896727187117877</v>
      </c>
      <c r="I240">
        <f ca="1">History!C167+History!D167*H240</f>
        <v>38.471460712278301</v>
      </c>
      <c r="K240">
        <f t="shared" ca="1" si="47"/>
        <v>0.95941862233996433</v>
      </c>
      <c r="L240">
        <f t="shared" ca="1" si="47"/>
        <v>0.75566243804954136</v>
      </c>
      <c r="M240">
        <f t="shared" ca="1" si="41"/>
        <v>1.0238881884328118E-2</v>
      </c>
      <c r="N240">
        <f ca="1">History!C168+History!D168*M240</f>
        <v>24.809322841423331</v>
      </c>
    </row>
    <row r="241" spans="1:14" x14ac:dyDescent="0.3">
      <c r="A241">
        <f t="shared" ca="1" si="45"/>
        <v>0.58953980839737696</v>
      </c>
      <c r="B241">
        <f t="shared" ca="1" si="45"/>
        <v>0.95234057523955296</v>
      </c>
      <c r="C241">
        <f t="shared" ca="1" si="39"/>
        <v>0.98227148907568262</v>
      </c>
      <c r="D241">
        <f ca="1">History!C166+History!D166*C241</f>
        <v>61.792679903545242</v>
      </c>
      <c r="F241">
        <f t="shared" ca="1" si="46"/>
        <v>0.28378743852462918</v>
      </c>
      <c r="G241">
        <f t="shared" ca="1" si="46"/>
        <v>0.18571240452609905</v>
      </c>
      <c r="H241">
        <f t="shared" ca="1" si="40"/>
        <v>0.62380871604496668</v>
      </c>
      <c r="I241">
        <f ca="1">History!C167+History!D167*H241</f>
        <v>44.195424603442731</v>
      </c>
      <c r="K241">
        <f t="shared" ca="1" si="47"/>
        <v>0.70191506029712381</v>
      </c>
      <c r="L241">
        <f t="shared" ca="1" si="47"/>
        <v>0.56960316718418036</v>
      </c>
      <c r="M241">
        <f t="shared" ca="1" si="41"/>
        <v>-0.76217565207909899</v>
      </c>
      <c r="N241">
        <f ca="1">History!C168+History!D168*M241</f>
        <v>13.140745751051575</v>
      </c>
    </row>
    <row r="242" spans="1:14" x14ac:dyDescent="0.3">
      <c r="A242">
        <f t="shared" ca="1" si="45"/>
        <v>2.9486935222935662E-2</v>
      </c>
      <c r="B242">
        <f t="shared" ca="1" si="45"/>
        <v>0.94160168362354379</v>
      </c>
      <c r="C242">
        <f t="shared" ca="1" si="39"/>
        <v>2.4780196393513183</v>
      </c>
      <c r="D242">
        <f ca="1">History!C166+History!D166*C242</f>
        <v>82.553938637919629</v>
      </c>
      <c r="F242">
        <f t="shared" ca="1" si="46"/>
        <v>0.90317133208615386</v>
      </c>
      <c r="G242">
        <f t="shared" ca="1" si="46"/>
        <v>0.51337406202648039</v>
      </c>
      <c r="H242">
        <f t="shared" ca="1" si="40"/>
        <v>-0.449723362178585</v>
      </c>
      <c r="I242">
        <f ca="1">History!C167+History!D167*H242</f>
        <v>30.685532463072029</v>
      </c>
      <c r="K242">
        <f t="shared" ca="1" si="47"/>
        <v>0.69479020340507069</v>
      </c>
      <c r="L242">
        <f t="shared" ca="1" si="47"/>
        <v>0.57214839273143681</v>
      </c>
      <c r="M242">
        <f t="shared" ca="1" si="41"/>
        <v>-0.76720383980279594</v>
      </c>
      <c r="N242">
        <f ca="1">History!C168+History!D168*M242</f>
        <v>13.064786802198347</v>
      </c>
    </row>
    <row r="243" spans="1:14" x14ac:dyDescent="0.3">
      <c r="A243">
        <f t="shared" ca="1" si="45"/>
        <v>0.2945596866807122</v>
      </c>
      <c r="B243">
        <f t="shared" ca="1" si="45"/>
        <v>0.85414357159472398</v>
      </c>
      <c r="C243">
        <f t="shared" ca="1" si="39"/>
        <v>0.95162140757319824</v>
      </c>
      <c r="D243">
        <f ca="1">History!C166+History!D166*C243</f>
        <v>61.367251149255637</v>
      </c>
      <c r="F243">
        <f t="shared" ca="1" si="46"/>
        <v>0.18366000116244363</v>
      </c>
      <c r="G243">
        <f t="shared" ca="1" si="46"/>
        <v>0.89446532304413473</v>
      </c>
      <c r="H243">
        <f t="shared" ca="1" si="40"/>
        <v>1.4508886950516418</v>
      </c>
      <c r="I243">
        <f ca="1">History!C167+History!D167*H243</f>
        <v>54.603833941643636</v>
      </c>
      <c r="K243">
        <f t="shared" ca="1" si="47"/>
        <v>0.73734137548906908</v>
      </c>
      <c r="L243">
        <f t="shared" ca="1" si="47"/>
        <v>0.29460495446167989</v>
      </c>
      <c r="M243">
        <f t="shared" ca="1" si="41"/>
        <v>-0.21593195806763074</v>
      </c>
      <c r="N243">
        <f ca="1">History!C168+History!D168*M243</f>
        <v>21.392644664704143</v>
      </c>
    </row>
    <row r="244" spans="1:14" x14ac:dyDescent="0.3">
      <c r="A244">
        <f t="shared" ref="A244:B263" ca="1" si="48">RAND()</f>
        <v>0.76714385537112573</v>
      </c>
      <c r="B244">
        <f t="shared" ca="1" si="48"/>
        <v>0.72532242158689009</v>
      </c>
      <c r="C244">
        <f t="shared" ca="1" si="39"/>
        <v>-0.11244627304240158</v>
      </c>
      <c r="D244">
        <f ca="1">History!C166+History!D166*C244</f>
        <v>46.597796529455422</v>
      </c>
      <c r="F244">
        <f t="shared" ref="F244:G263" ca="1" si="49">RAND()</f>
        <v>0.71181402662714355</v>
      </c>
      <c r="G244">
        <f t="shared" ca="1" si="49"/>
        <v>1.1337471667450139E-2</v>
      </c>
      <c r="H244">
        <f t="shared" ca="1" si="40"/>
        <v>0.82245547238897709</v>
      </c>
      <c r="I244">
        <f ca="1">History!C167+History!D167*H244</f>
        <v>46.695299834635613</v>
      </c>
      <c r="K244">
        <f t="shared" ref="K244:L263" ca="1" si="50">RAND()</f>
        <v>0.66910746726131198</v>
      </c>
      <c r="L244">
        <f t="shared" ca="1" si="50"/>
        <v>0.68955937376148313</v>
      </c>
      <c r="M244">
        <f t="shared" ca="1" si="41"/>
        <v>-0.33231126460078031</v>
      </c>
      <c r="N244">
        <f ca="1">History!C168+History!D168*M244</f>
        <v>19.634546065707092</v>
      </c>
    </row>
    <row r="245" spans="1:14" x14ac:dyDescent="0.3">
      <c r="A245">
        <f t="shared" ca="1" si="48"/>
        <v>0.48417262053976107</v>
      </c>
      <c r="B245">
        <f t="shared" ca="1" si="48"/>
        <v>0.62392128796416546</v>
      </c>
      <c r="C245">
        <f t="shared" ca="1" si="39"/>
        <v>-0.85740624458208337</v>
      </c>
      <c r="D245">
        <f ca="1">History!C166+History!D166*C245</f>
        <v>36.257615454829065</v>
      </c>
      <c r="F245">
        <f t="shared" ca="1" si="49"/>
        <v>0.6764407717955977</v>
      </c>
      <c r="G245">
        <f t="shared" ca="1" si="49"/>
        <v>0.70992738937356814</v>
      </c>
      <c r="H245">
        <f t="shared" ca="1" si="40"/>
        <v>-0.22028386528963645</v>
      </c>
      <c r="I245">
        <f ca="1">History!C167+History!D167*H245</f>
        <v>33.572919732244188</v>
      </c>
      <c r="K245">
        <f t="shared" ca="1" si="50"/>
        <v>0.30329355399165248</v>
      </c>
      <c r="L245">
        <f t="shared" ca="1" si="50"/>
        <v>0.30715575790902461</v>
      </c>
      <c r="M245">
        <f t="shared" ca="1" si="41"/>
        <v>-0.54288706915809126</v>
      </c>
      <c r="N245">
        <f ca="1">History!C168+History!D168*M245</f>
        <v>16.453456248253737</v>
      </c>
    </row>
    <row r="246" spans="1:14" x14ac:dyDescent="0.3">
      <c r="A246">
        <f t="shared" ca="1" si="48"/>
        <v>0.63682416080526305</v>
      </c>
      <c r="B246">
        <f t="shared" ca="1" si="48"/>
        <v>3.3660420938150581E-2</v>
      </c>
      <c r="C246">
        <f t="shared" ca="1" si="39"/>
        <v>0.9288443785889936</v>
      </c>
      <c r="D246">
        <f ca="1">History!C166+History!D166*C246</f>
        <v>61.051101808302569</v>
      </c>
      <c r="F246">
        <f t="shared" ca="1" si="49"/>
        <v>0.5366088172222061</v>
      </c>
      <c r="G246">
        <f t="shared" ca="1" si="49"/>
        <v>9.8256683892143926E-3</v>
      </c>
      <c r="H246">
        <f t="shared" ca="1" si="40"/>
        <v>1.1136573823105624</v>
      </c>
      <c r="I246">
        <f ca="1">History!C167+History!D167*H246</f>
        <v>50.359937784365634</v>
      </c>
      <c r="K246">
        <f t="shared" ca="1" si="50"/>
        <v>5.5944746375224952E-2</v>
      </c>
      <c r="L246">
        <f t="shared" ca="1" si="50"/>
        <v>0.50727240369363369</v>
      </c>
      <c r="M246">
        <f t="shared" ca="1" si="41"/>
        <v>-2.3989058428027841</v>
      </c>
      <c r="N246">
        <f ca="1">History!C168+History!D168*M246</f>
        <v>-11.584724274221752</v>
      </c>
    </row>
    <row r="247" spans="1:14" x14ac:dyDescent="0.3">
      <c r="A247">
        <f t="shared" ca="1" si="48"/>
        <v>0.80816170316162794</v>
      </c>
      <c r="B247">
        <f t="shared" ca="1" si="48"/>
        <v>0.8660066754495036</v>
      </c>
      <c r="C247">
        <f t="shared" ca="1" si="39"/>
        <v>0.43471051655993559</v>
      </c>
      <c r="D247">
        <f ca="1">History!C166+History!D166*C247</f>
        <v>54.192433150005755</v>
      </c>
      <c r="F247">
        <f t="shared" ca="1" si="49"/>
        <v>3.1241134012972793E-2</v>
      </c>
      <c r="G247">
        <f t="shared" ca="1" si="49"/>
        <v>0.91830333880354365</v>
      </c>
      <c r="H247">
        <f t="shared" ca="1" si="40"/>
        <v>2.2935548517420661</v>
      </c>
      <c r="I247">
        <f ca="1">History!C167+History!D167*H247</f>
        <v>65.208387935099324</v>
      </c>
      <c r="K247">
        <f t="shared" ca="1" si="50"/>
        <v>0.81163609436516559</v>
      </c>
      <c r="L247">
        <f t="shared" ca="1" si="50"/>
        <v>0.24689526166220754</v>
      </c>
      <c r="M247">
        <f t="shared" ca="1" si="41"/>
        <v>1.2602504993230788E-2</v>
      </c>
      <c r="N247">
        <f ca="1">History!C168+History!D168*M247</f>
        <v>24.845029210537458</v>
      </c>
    </row>
    <row r="248" spans="1:14" x14ac:dyDescent="0.3">
      <c r="A248">
        <f t="shared" ca="1" si="48"/>
        <v>0.4687319785364914</v>
      </c>
      <c r="B248">
        <f t="shared" ca="1" si="48"/>
        <v>0.48966600393469906</v>
      </c>
      <c r="C248">
        <f t="shared" ca="1" si="39"/>
        <v>-1.2284413714373603</v>
      </c>
      <c r="D248">
        <f ca="1">History!C166+History!D166*C248</f>
        <v>31.107579824322489</v>
      </c>
      <c r="F248">
        <f t="shared" ca="1" si="49"/>
        <v>0.31921094531812244</v>
      </c>
      <c r="G248">
        <f t="shared" ca="1" si="49"/>
        <v>0.10028512232746267</v>
      </c>
      <c r="H248">
        <f t="shared" ca="1" si="40"/>
        <v>1.2210148239854159</v>
      </c>
      <c r="I248">
        <f ca="1">History!C167+History!D167*H248</f>
        <v>51.710980279428725</v>
      </c>
      <c r="K248">
        <f t="shared" ca="1" si="50"/>
        <v>0.58414585755756798</v>
      </c>
      <c r="L248">
        <f t="shared" ca="1" si="50"/>
        <v>0.72509334478418375</v>
      </c>
      <c r="M248">
        <f t="shared" ca="1" si="41"/>
        <v>-0.16160978391848538</v>
      </c>
      <c r="N248">
        <f ca="1">History!C168+History!D168*M248</f>
        <v>22.213269405571481</v>
      </c>
    </row>
    <row r="249" spans="1:14" x14ac:dyDescent="0.3">
      <c r="A249">
        <f t="shared" ca="1" si="48"/>
        <v>0.49407685439080162</v>
      </c>
      <c r="B249">
        <f t="shared" ca="1" si="48"/>
        <v>5.1825548888846273E-2</v>
      </c>
      <c r="C249">
        <f t="shared" ca="1" si="39"/>
        <v>1.1250851994131446</v>
      </c>
      <c r="D249">
        <f ca="1">History!C166+History!D166*C249</f>
        <v>63.774960403498163</v>
      </c>
      <c r="F249">
        <f t="shared" ca="1" si="49"/>
        <v>0.66763646484916683</v>
      </c>
      <c r="G249">
        <f t="shared" ca="1" si="49"/>
        <v>0.81899007401005608</v>
      </c>
      <c r="H249">
        <f t="shared" ca="1" si="40"/>
        <v>0.37756458875262333</v>
      </c>
      <c r="I249">
        <f ca="1">History!C167+History!D167*H249</f>
        <v>41.096559029323842</v>
      </c>
      <c r="K249">
        <f t="shared" ca="1" si="50"/>
        <v>0.45710343395119246</v>
      </c>
      <c r="L249">
        <f t="shared" ca="1" si="50"/>
        <v>0.156135862234561</v>
      </c>
      <c r="M249">
        <f t="shared" ca="1" si="41"/>
        <v>0.69591753663396794</v>
      </c>
      <c r="N249">
        <f ca="1">History!C168+History!D168*M249</f>
        <v>35.167613487657349</v>
      </c>
    </row>
    <row r="250" spans="1:14" x14ac:dyDescent="0.3">
      <c r="A250">
        <f t="shared" ca="1" si="48"/>
        <v>0.29269754163468065</v>
      </c>
      <c r="B250">
        <f t="shared" ca="1" si="48"/>
        <v>0.37412694028941729</v>
      </c>
      <c r="C250">
        <f t="shared" ca="1" si="39"/>
        <v>-1.1023322450224693</v>
      </c>
      <c r="D250">
        <f ca="1">History!C166+History!D166*C250</f>
        <v>32.857997634822873</v>
      </c>
      <c r="F250">
        <f t="shared" ca="1" si="49"/>
        <v>0.86299006615049012</v>
      </c>
      <c r="G250">
        <f t="shared" ca="1" si="49"/>
        <v>0.62305743982469375</v>
      </c>
      <c r="H250">
        <f t="shared" ca="1" si="40"/>
        <v>-0.38852122657931976</v>
      </c>
      <c r="I250">
        <f ca="1">History!C167+History!D167*H250</f>
        <v>31.455732317811943</v>
      </c>
      <c r="K250">
        <f t="shared" ca="1" si="50"/>
        <v>1.7455365500522624E-2</v>
      </c>
      <c r="L250">
        <f t="shared" ca="1" si="50"/>
        <v>0.59960928048452589</v>
      </c>
      <c r="M250">
        <f t="shared" ca="1" si="41"/>
        <v>-2.3060638303380698</v>
      </c>
      <c r="N250">
        <f ca="1">History!C168+History!D168*M250</f>
        <v>-10.182194761848454</v>
      </c>
    </row>
    <row r="251" spans="1:14" x14ac:dyDescent="0.3">
      <c r="A251">
        <f t="shared" ca="1" si="48"/>
        <v>0.61622422831700907</v>
      </c>
      <c r="B251">
        <f t="shared" ca="1" si="48"/>
        <v>0.60781411168876209</v>
      </c>
      <c r="C251">
        <f t="shared" ca="1" si="39"/>
        <v>-0.76674074364005684</v>
      </c>
      <c r="D251">
        <f ca="1">History!C166+History!D166*C251</f>
        <v>37.516069241311904</v>
      </c>
      <c r="F251">
        <f t="shared" ca="1" si="49"/>
        <v>0.94705499004971139</v>
      </c>
      <c r="G251">
        <f t="shared" ca="1" si="49"/>
        <v>0.28788554440686343</v>
      </c>
      <c r="H251">
        <f t="shared" ca="1" si="40"/>
        <v>-7.7776983486216283E-2</v>
      </c>
      <c r="I251">
        <f ca="1">History!C167+History!D167*H251</f>
        <v>35.366301263619214</v>
      </c>
      <c r="K251">
        <f t="shared" ca="1" si="50"/>
        <v>0.88442800105804897</v>
      </c>
      <c r="L251">
        <f t="shared" ca="1" si="50"/>
        <v>0.78621167223260602</v>
      </c>
      <c r="M251">
        <f t="shared" ca="1" si="41"/>
        <v>0.11179287970633683</v>
      </c>
      <c r="N251">
        <f ca="1">History!C168+History!D168*M251</f>
        <v>26.343461053894696</v>
      </c>
    </row>
    <row r="252" spans="1:14" x14ac:dyDescent="0.3">
      <c r="A252">
        <f t="shared" ca="1" si="48"/>
        <v>0.99243227855402161</v>
      </c>
      <c r="B252">
        <f t="shared" ca="1" si="48"/>
        <v>0.49932414629414434</v>
      </c>
      <c r="C252">
        <f t="shared" ca="1" si="39"/>
        <v>-0.12325879244682107</v>
      </c>
      <c r="D252">
        <f ca="1">History!C166+History!D166*C252</f>
        <v>46.447716776467445</v>
      </c>
      <c r="F252">
        <f t="shared" ca="1" si="49"/>
        <v>0.90650745220234885</v>
      </c>
      <c r="G252">
        <f t="shared" ca="1" si="49"/>
        <v>0.25415915388274324</v>
      </c>
      <c r="H252">
        <f t="shared" ca="1" si="40"/>
        <v>-1.1577343272274101E-2</v>
      </c>
      <c r="I252">
        <f ca="1">History!C167+History!D167*H252</f>
        <v>36.199392344140669</v>
      </c>
      <c r="K252">
        <f t="shared" ca="1" si="50"/>
        <v>0.19325972057973173</v>
      </c>
      <c r="L252">
        <f t="shared" ca="1" si="50"/>
        <v>1.9857955025204044E-2</v>
      </c>
      <c r="M252">
        <f t="shared" ca="1" si="41"/>
        <v>1.7990350786657399</v>
      </c>
      <c r="N252">
        <f ca="1">History!C168+History!D168*M252</f>
        <v>51.83199707051287</v>
      </c>
    </row>
    <row r="253" spans="1:14" x14ac:dyDescent="0.3">
      <c r="A253">
        <f t="shared" ca="1" si="48"/>
        <v>0.32237959285238293</v>
      </c>
      <c r="B253">
        <f t="shared" ca="1" si="48"/>
        <v>0.86626244151038356</v>
      </c>
      <c r="C253">
        <f t="shared" ca="1" si="39"/>
        <v>1.0039817931265649</v>
      </c>
      <c r="D253">
        <f ca="1">History!C166+History!D166*C253</f>
        <v>62.094022906723445</v>
      </c>
      <c r="F253">
        <f t="shared" ca="1" si="49"/>
        <v>0.68162820302147498</v>
      </c>
      <c r="G253">
        <f t="shared" ca="1" si="49"/>
        <v>0.11637121116739413</v>
      </c>
      <c r="H253">
        <f t="shared" ca="1" si="40"/>
        <v>0.6517273835083055</v>
      </c>
      <c r="I253">
        <f ca="1">History!C167+History!D167*H253</f>
        <v>44.546767794562577</v>
      </c>
      <c r="K253">
        <f t="shared" ca="1" si="50"/>
        <v>0.98634198940979312</v>
      </c>
      <c r="L253">
        <f t="shared" ca="1" si="50"/>
        <v>0.52899818874360394</v>
      </c>
      <c r="M253">
        <f t="shared" ca="1" si="41"/>
        <v>-0.16309896558375955</v>
      </c>
      <c r="N253">
        <f ca="1">History!C168+History!D168*M253</f>
        <v>22.190772895862299</v>
      </c>
    </row>
    <row r="254" spans="1:14" x14ac:dyDescent="0.3">
      <c r="A254">
        <f t="shared" ca="1" si="48"/>
        <v>0.74131213363663606</v>
      </c>
      <c r="B254">
        <f t="shared" ca="1" si="48"/>
        <v>0.61287267008949742</v>
      </c>
      <c r="C254">
        <f t="shared" ca="1" si="39"/>
        <v>-0.58717503790021308</v>
      </c>
      <c r="D254">
        <f ca="1">History!C166+History!D166*C254</f>
        <v>40.008474179936385</v>
      </c>
      <c r="F254">
        <f t="shared" ca="1" si="49"/>
        <v>0.12189445255803011</v>
      </c>
      <c r="G254">
        <f t="shared" ca="1" si="49"/>
        <v>0.97639322712858123</v>
      </c>
      <c r="H254">
        <f t="shared" ca="1" si="40"/>
        <v>2.0291062184203104</v>
      </c>
      <c r="I254">
        <f ca="1">History!C167+History!D167*H254</f>
        <v>61.880427285094981</v>
      </c>
      <c r="K254">
        <f t="shared" ca="1" si="50"/>
        <v>0.16775176357286148</v>
      </c>
      <c r="L254">
        <f t="shared" ca="1" si="50"/>
        <v>0.76852835248089246</v>
      </c>
      <c r="M254">
        <f t="shared" ca="1" si="41"/>
        <v>0.21948365558559527</v>
      </c>
      <c r="N254">
        <f ca="1">History!C168+History!D168*M254</f>
        <v>27.970305274214056</v>
      </c>
    </row>
    <row r="255" spans="1:14" x14ac:dyDescent="0.3">
      <c r="A255">
        <f t="shared" ca="1" si="48"/>
        <v>0.45755414660328553</v>
      </c>
      <c r="B255">
        <f t="shared" ca="1" si="48"/>
        <v>0.80856785981953816</v>
      </c>
      <c r="C255">
        <f t="shared" ca="1" si="39"/>
        <v>0.44985460830225349</v>
      </c>
      <c r="D255">
        <f ca="1">History!C166+History!D166*C255</f>
        <v>54.402635921709958</v>
      </c>
      <c r="F255">
        <f t="shared" ca="1" si="49"/>
        <v>0.73314789580081863</v>
      </c>
      <c r="G255">
        <f t="shared" ca="1" si="49"/>
        <v>0.57808732388298778</v>
      </c>
      <c r="H255">
        <f t="shared" ca="1" si="40"/>
        <v>-0.69497003964957527</v>
      </c>
      <c r="I255">
        <f ca="1">History!C167+History!D167*H255</f>
        <v>27.599219321968661</v>
      </c>
      <c r="K255">
        <f t="shared" ca="1" si="50"/>
        <v>0.7949638443743281</v>
      </c>
      <c r="L255">
        <f t="shared" ca="1" si="50"/>
        <v>0.29988193290602805</v>
      </c>
      <c r="M255">
        <f t="shared" ca="1" si="41"/>
        <v>-0.2088607170267355</v>
      </c>
      <c r="N255">
        <f ca="1">History!C168+History!D168*M255</f>
        <v>21.499467254883672</v>
      </c>
    </row>
    <row r="256" spans="1:14" x14ac:dyDescent="0.3">
      <c r="A256">
        <f t="shared" ca="1" si="48"/>
        <v>0.81226269263950612</v>
      </c>
      <c r="B256">
        <f t="shared" ca="1" si="48"/>
        <v>0.74540945945461734</v>
      </c>
      <c r="C256">
        <f t="shared" ca="1" si="39"/>
        <v>-1.859767248421626E-2</v>
      </c>
      <c r="D256">
        <f ca="1">History!C166+History!D166*C256</f>
        <v>47.900432322579007</v>
      </c>
      <c r="F256">
        <f t="shared" ca="1" si="49"/>
        <v>0.87703201402026731</v>
      </c>
      <c r="G256">
        <f t="shared" ca="1" si="49"/>
        <v>0.12526316690063355</v>
      </c>
      <c r="H256">
        <f t="shared" ca="1" si="40"/>
        <v>0.36163221614928331</v>
      </c>
      <c r="I256">
        <f ca="1">History!C167+History!D167*H256</f>
        <v>40.896057675170084</v>
      </c>
      <c r="K256">
        <f t="shared" ca="1" si="50"/>
        <v>0.7386286729912499</v>
      </c>
      <c r="L256">
        <f t="shared" ca="1" si="50"/>
        <v>0.1610034541815768</v>
      </c>
      <c r="M256">
        <f t="shared" ca="1" si="41"/>
        <v>0.41294013543088443</v>
      </c>
      <c r="N256">
        <f ca="1">History!C168+History!D168*M256</f>
        <v>30.892779864540174</v>
      </c>
    </row>
    <row r="257" spans="1:14" x14ac:dyDescent="0.3">
      <c r="A257">
        <f t="shared" ca="1" si="48"/>
        <v>0.19955136158563658</v>
      </c>
      <c r="B257">
        <f t="shared" ca="1" si="48"/>
        <v>0.43332624361003413</v>
      </c>
      <c r="C257">
        <f t="shared" ca="1" si="39"/>
        <v>-1.6401230910560092</v>
      </c>
      <c r="D257">
        <f ca="1">History!C166+History!D166*C257</f>
        <v>25.393362029274641</v>
      </c>
      <c r="F257">
        <f t="shared" ca="1" si="49"/>
        <v>0.72987475066440721</v>
      </c>
      <c r="G257">
        <f t="shared" ca="1" si="49"/>
        <v>0.8210545721758441</v>
      </c>
      <c r="H257">
        <f t="shared" ca="1" si="40"/>
        <v>0.34263910943573966</v>
      </c>
      <c r="I257">
        <f ca="1">History!C167+History!D167*H257</f>
        <v>40.657038433625729</v>
      </c>
      <c r="K257">
        <f t="shared" ca="1" si="50"/>
        <v>0.79063287127153226</v>
      </c>
      <c r="L257">
        <f t="shared" ca="1" si="50"/>
        <v>0.62803651605167665</v>
      </c>
      <c r="M257">
        <f t="shared" ca="1" si="41"/>
        <v>-0.47535207294802084</v>
      </c>
      <c r="N257">
        <f ca="1">History!C168+History!D168*M257</f>
        <v>17.473682143708576</v>
      </c>
    </row>
    <row r="258" spans="1:14" x14ac:dyDescent="0.3">
      <c r="A258">
        <f t="shared" ca="1" si="48"/>
        <v>3.8352218521839787E-2</v>
      </c>
      <c r="B258">
        <f t="shared" ca="1" si="48"/>
        <v>2.5161502651635081E-2</v>
      </c>
      <c r="C258">
        <f t="shared" ca="1" si="39"/>
        <v>2.5219501210455766</v>
      </c>
      <c r="D258">
        <f ca="1">History!C166+History!D166*C258</f>
        <v>83.163701783280771</v>
      </c>
      <c r="F258">
        <f t="shared" ca="1" si="49"/>
        <v>0.53479047582806649</v>
      </c>
      <c r="G258">
        <f t="shared" ca="1" si="49"/>
        <v>0.19997942702970439</v>
      </c>
      <c r="H258">
        <f t="shared" ca="1" si="40"/>
        <v>0.34587225212125938</v>
      </c>
      <c r="I258">
        <f ca="1">History!C167+History!D167*H258</f>
        <v>40.697726001181309</v>
      </c>
      <c r="K258">
        <f t="shared" ca="1" si="50"/>
        <v>4.0369143724836243E-2</v>
      </c>
      <c r="L258">
        <f t="shared" ca="1" si="50"/>
        <v>0.64178525445433321</v>
      </c>
      <c r="M258">
        <f t="shared" ca="1" si="41"/>
        <v>-1.5930096361756099</v>
      </c>
      <c r="N258">
        <f ca="1">History!C168+History!D168*M258</f>
        <v>0.58964790597935135</v>
      </c>
    </row>
    <row r="259" spans="1:14" x14ac:dyDescent="0.3">
      <c r="A259">
        <f t="shared" ca="1" si="48"/>
        <v>0.46498745839306399</v>
      </c>
      <c r="B259">
        <f t="shared" ca="1" si="48"/>
        <v>0.25455300987903196</v>
      </c>
      <c r="C259">
        <f t="shared" ca="1" si="39"/>
        <v>-3.5397799216444148E-2</v>
      </c>
      <c r="D259">
        <f ca="1">History!C166+History!D166*C259</f>
        <v>47.667243481400241</v>
      </c>
      <c r="F259">
        <f t="shared" ca="1" si="49"/>
        <v>0.15706731870500457</v>
      </c>
      <c r="G259">
        <f t="shared" ca="1" si="49"/>
        <v>0.66376219927806368</v>
      </c>
      <c r="H259">
        <f t="shared" ca="1" si="40"/>
        <v>-0.99229739437671893</v>
      </c>
      <c r="I259">
        <f ca="1">History!C167+History!D167*H259</f>
        <v>23.857495554019007</v>
      </c>
      <c r="K259">
        <f t="shared" ca="1" si="50"/>
        <v>0.73098753346691292</v>
      </c>
      <c r="L259">
        <f t="shared" ca="1" si="50"/>
        <v>0.48190948551792567</v>
      </c>
      <c r="M259">
        <f t="shared" ca="1" si="41"/>
        <v>-0.78654649125907228</v>
      </c>
      <c r="N259">
        <f ca="1">History!C168+History!D168*M259</f>
        <v>12.772584610595828</v>
      </c>
    </row>
    <row r="260" spans="1:14" x14ac:dyDescent="0.3">
      <c r="A260">
        <f t="shared" ca="1" si="48"/>
        <v>0.68666200970274971</v>
      </c>
      <c r="B260">
        <f t="shared" ca="1" si="48"/>
        <v>0.99640440234429539</v>
      </c>
      <c r="C260">
        <f t="shared" ref="C260:C323" ca="1" si="51">SQRT(-2*LN(MAX(A260,0.0000000001)))*COS(2*PI()*B260)</f>
        <v>0.8668578411037462</v>
      </c>
      <c r="D260">
        <f ca="1">History!C166+History!D166*C260</f>
        <v>60.190717296015478</v>
      </c>
      <c r="F260">
        <f t="shared" ca="1" si="49"/>
        <v>0.95841422928352216</v>
      </c>
      <c r="G260">
        <f t="shared" ca="1" si="49"/>
        <v>0.79757502662941637</v>
      </c>
      <c r="H260">
        <f t="shared" ref="H260:H323" ca="1" si="52">SQRT(-2*LN(MAX(F260,0.0000000001)))*COS(2*PI()*G260)</f>
        <v>8.5833052552810901E-2</v>
      </c>
      <c r="I260">
        <f ca="1">History!C167+History!D167*H260</f>
        <v>37.425255984028723</v>
      </c>
      <c r="K260">
        <f t="shared" ca="1" si="50"/>
        <v>0.5151196629000544</v>
      </c>
      <c r="L260">
        <f t="shared" ca="1" si="50"/>
        <v>0.25750461217976484</v>
      </c>
      <c r="M260">
        <f t="shared" ref="M260:M323" ca="1" si="53">SQRT(-2*LN(MAX(K260,0.0000000001)))*COS(2*PI()*L260)</f>
        <v>-5.4291960046091367E-2</v>
      </c>
      <c r="N260">
        <f ca="1">History!C168+History!D168*M260</f>
        <v>23.834479579596067</v>
      </c>
    </row>
    <row r="261" spans="1:14" x14ac:dyDescent="0.3">
      <c r="A261">
        <f t="shared" ca="1" si="48"/>
        <v>0.83563243859074299</v>
      </c>
      <c r="B261">
        <f t="shared" ca="1" si="48"/>
        <v>0.26959586577790728</v>
      </c>
      <c r="C261">
        <f t="shared" ca="1" si="51"/>
        <v>-7.3599362050350156E-2</v>
      </c>
      <c r="D261">
        <f ca="1">History!C166+History!D166*C261</f>
        <v>47.136998780842845</v>
      </c>
      <c r="F261">
        <f t="shared" ca="1" si="49"/>
        <v>0.35197945566865729</v>
      </c>
      <c r="G261">
        <f t="shared" ca="1" si="49"/>
        <v>0.64298749027986069</v>
      </c>
      <c r="H261">
        <f t="shared" ca="1" si="52"/>
        <v>-0.90009046296047868</v>
      </c>
      <c r="I261">
        <f ca="1">History!C167+History!D167*H261</f>
        <v>25.017876061781124</v>
      </c>
      <c r="K261">
        <f t="shared" ca="1" si="50"/>
        <v>0.52080191222309735</v>
      </c>
      <c r="L261">
        <f t="shared" ca="1" si="50"/>
        <v>7.4044160871907683E-2</v>
      </c>
      <c r="M261">
        <f t="shared" ca="1" si="53"/>
        <v>1.020862288130052</v>
      </c>
      <c r="N261">
        <f ca="1">History!C168+History!D168*M261</f>
        <v>40.076432154608113</v>
      </c>
    </row>
    <row r="262" spans="1:14" x14ac:dyDescent="0.3">
      <c r="A262">
        <f t="shared" ca="1" si="48"/>
        <v>0.84139905107602297</v>
      </c>
      <c r="B262">
        <f t="shared" ca="1" si="48"/>
        <v>7.9033987145540108E-2</v>
      </c>
      <c r="C262">
        <f t="shared" ca="1" si="51"/>
        <v>0.51670482623172009</v>
      </c>
      <c r="D262">
        <f ca="1">History!C166+History!D166*C262</f>
        <v>55.330529210849043</v>
      </c>
      <c r="F262">
        <f t="shared" ca="1" si="49"/>
        <v>0.18509692699091984</v>
      </c>
      <c r="G262">
        <f t="shared" ca="1" si="49"/>
        <v>0.93862514116413409</v>
      </c>
      <c r="H262">
        <f t="shared" ca="1" si="52"/>
        <v>1.7018877872476368</v>
      </c>
      <c r="I262">
        <f ca="1">History!C167+History!D167*H262</f>
        <v>57.762538494292059</v>
      </c>
      <c r="K262">
        <f t="shared" ca="1" si="50"/>
        <v>0.49959098101702715</v>
      </c>
      <c r="L262">
        <f t="shared" ca="1" si="50"/>
        <v>0.95059419787772126</v>
      </c>
      <c r="M262">
        <f t="shared" ca="1" si="53"/>
        <v>1.1217956913795166</v>
      </c>
      <c r="N262">
        <f ca="1">History!C168+History!D168*M262</f>
        <v>41.60119527728871</v>
      </c>
    </row>
    <row r="263" spans="1:14" x14ac:dyDescent="0.3">
      <c r="A263">
        <f t="shared" ca="1" si="48"/>
        <v>0.72166079212457446</v>
      </c>
      <c r="B263">
        <f t="shared" ca="1" si="48"/>
        <v>8.1766755122012258E-2</v>
      </c>
      <c r="C263">
        <f t="shared" ca="1" si="51"/>
        <v>0.70344114357517817</v>
      </c>
      <c r="D263">
        <f ca="1">History!C166+History!D166*C263</f>
        <v>57.922463554045358</v>
      </c>
      <c r="F263">
        <f t="shared" ca="1" si="49"/>
        <v>0.40689415578912347</v>
      </c>
      <c r="G263">
        <f t="shared" ca="1" si="49"/>
        <v>0.10409481797503828</v>
      </c>
      <c r="H263">
        <f t="shared" ca="1" si="52"/>
        <v>1.0642917591960783</v>
      </c>
      <c r="I263">
        <f ca="1">History!C167+History!D167*H263</f>
        <v>49.738694826425821</v>
      </c>
      <c r="K263">
        <f t="shared" ca="1" si="50"/>
        <v>0.19023741936288974</v>
      </c>
      <c r="L263">
        <f t="shared" ca="1" si="50"/>
        <v>0.16563870534204395</v>
      </c>
      <c r="M263">
        <f t="shared" ca="1" si="53"/>
        <v>0.92107258241387135</v>
      </c>
      <c r="N263">
        <f ca="1">History!C168+History!D168*M263</f>
        <v>38.568946442240744</v>
      </c>
    </row>
    <row r="264" spans="1:14" x14ac:dyDescent="0.3">
      <c r="A264">
        <f t="shared" ref="A264:B283" ca="1" si="54">RAND()</f>
        <v>0.97564347392052664</v>
      </c>
      <c r="B264">
        <f t="shared" ca="1" si="54"/>
        <v>0.47375445465227828</v>
      </c>
      <c r="C264">
        <f t="shared" ca="1" si="51"/>
        <v>-0.21905963084461769</v>
      </c>
      <c r="D264">
        <f ca="1">History!C166+History!D166*C264</f>
        <v>45.117983563974335</v>
      </c>
      <c r="F264">
        <f t="shared" ref="F264:G283" ca="1" si="55">RAND()</f>
        <v>0.92410104442372176</v>
      </c>
      <c r="G264">
        <f t="shared" ca="1" si="55"/>
        <v>0.89335863820471273</v>
      </c>
      <c r="H264">
        <f t="shared" ca="1" si="52"/>
        <v>0.31142079110535692</v>
      </c>
      <c r="I264">
        <f ca="1">History!C167+History!D167*H264</f>
        <v>40.264170701023701</v>
      </c>
      <c r="K264">
        <f t="shared" ref="K264:L283" ca="1" si="56">RAND()</f>
        <v>0.1421798659080088</v>
      </c>
      <c r="L264">
        <f t="shared" ca="1" si="56"/>
        <v>0.34669841240946797</v>
      </c>
      <c r="M264">
        <f t="shared" ca="1" si="53"/>
        <v>-1.127583882641406</v>
      </c>
      <c r="N264">
        <f ca="1">History!C168+History!D168*M264</f>
        <v>7.6206604596806855</v>
      </c>
    </row>
    <row r="265" spans="1:14" x14ac:dyDescent="0.3">
      <c r="A265">
        <f t="shared" ca="1" si="54"/>
        <v>9.1279493904955156E-2</v>
      </c>
      <c r="B265">
        <f t="shared" ca="1" si="54"/>
        <v>9.9204107720984203E-2</v>
      </c>
      <c r="C265">
        <f t="shared" ca="1" si="51"/>
        <v>1.7765966484362585</v>
      </c>
      <c r="D265">
        <f ca="1">History!C166+History!D166*C265</f>
        <v>72.818058841616534</v>
      </c>
      <c r="F265">
        <f t="shared" ca="1" si="55"/>
        <v>0.53881906381531219</v>
      </c>
      <c r="G265">
        <f t="shared" ca="1" si="55"/>
        <v>0.50118703760242267</v>
      </c>
      <c r="H265">
        <f t="shared" ca="1" si="52"/>
        <v>-1.1120620981837028</v>
      </c>
      <c r="I265">
        <f ca="1">History!C167+History!D167*H265</f>
        <v>22.350313548490838</v>
      </c>
      <c r="K265">
        <f t="shared" ca="1" si="56"/>
        <v>0.69088128143642513</v>
      </c>
      <c r="L265">
        <f t="shared" ca="1" si="56"/>
        <v>2.2070924861371188E-2</v>
      </c>
      <c r="M265">
        <f t="shared" ca="1" si="53"/>
        <v>0.85172928160528794</v>
      </c>
      <c r="N265">
        <f ca="1">History!C168+History!D168*M265</f>
        <v>37.521403166437878</v>
      </c>
    </row>
    <row r="266" spans="1:14" x14ac:dyDescent="0.3">
      <c r="A266">
        <f t="shared" ca="1" si="54"/>
        <v>0.61240258062843334</v>
      </c>
      <c r="B266">
        <f t="shared" ca="1" si="54"/>
        <v>3.6692516910947104E-2</v>
      </c>
      <c r="C266">
        <f t="shared" ca="1" si="51"/>
        <v>0.9641164908355232</v>
      </c>
      <c r="D266">
        <f ca="1">History!C166+History!D166*C266</f>
        <v>61.540685197272929</v>
      </c>
      <c r="F266">
        <f t="shared" ca="1" si="55"/>
        <v>0.68444168775740766</v>
      </c>
      <c r="G266">
        <f t="shared" ca="1" si="55"/>
        <v>0.27856816863774936</v>
      </c>
      <c r="H266">
        <f t="shared" ca="1" si="52"/>
        <v>-0.15547092336444696</v>
      </c>
      <c r="I266">
        <f ca="1">History!C167+History!D167*H266</f>
        <v>34.388559872367772</v>
      </c>
      <c r="K266">
        <f t="shared" ca="1" si="56"/>
        <v>0.27924041312034698</v>
      </c>
      <c r="L266">
        <f t="shared" ca="1" si="56"/>
        <v>0.37131996998284222</v>
      </c>
      <c r="M266">
        <f t="shared" ca="1" si="53"/>
        <v>-1.1030456737615311</v>
      </c>
      <c r="N266">
        <f ca="1">History!C168+History!D168*M266</f>
        <v>7.991349991511818</v>
      </c>
    </row>
    <row r="267" spans="1:14" x14ac:dyDescent="0.3">
      <c r="A267">
        <f t="shared" ca="1" si="54"/>
        <v>0.6036827543715142</v>
      </c>
      <c r="B267">
        <f t="shared" ca="1" si="54"/>
        <v>0.71803821643758969</v>
      </c>
      <c r="C267">
        <f t="shared" ca="1" si="51"/>
        <v>-0.2004113117850651</v>
      </c>
      <c r="D267">
        <f ca="1">History!C166+History!D166*C267</f>
        <v>45.376825653723998</v>
      </c>
      <c r="F267">
        <f t="shared" ca="1" si="55"/>
        <v>0.42345446045064528</v>
      </c>
      <c r="G267">
        <f t="shared" ca="1" si="55"/>
        <v>0.27527752750044399</v>
      </c>
      <c r="H267">
        <f t="shared" ca="1" si="52"/>
        <v>-0.20733701400859939</v>
      </c>
      <c r="I267">
        <f ca="1">History!C167+History!D167*H267</f>
        <v>33.735849716277521</v>
      </c>
      <c r="K267">
        <f t="shared" ca="1" si="56"/>
        <v>0.83213080720801968</v>
      </c>
      <c r="L267">
        <f t="shared" ca="1" si="56"/>
        <v>0.19456848849134289</v>
      </c>
      <c r="M267">
        <f t="shared" ca="1" si="53"/>
        <v>0.20690344229655208</v>
      </c>
      <c r="N267">
        <f ca="1">History!C168+History!D168*M267</f>
        <v>27.780260703427317</v>
      </c>
    </row>
    <row r="268" spans="1:14" x14ac:dyDescent="0.3">
      <c r="A268">
        <f t="shared" ca="1" si="54"/>
        <v>0.29610192544895297</v>
      </c>
      <c r="B268">
        <f t="shared" ca="1" si="54"/>
        <v>0.32596532838782744</v>
      </c>
      <c r="C268">
        <f t="shared" ca="1" si="51"/>
        <v>-0.7167168081158839</v>
      </c>
      <c r="D268">
        <f ca="1">History!C166+History!D166*C268</f>
        <v>38.210410643731578</v>
      </c>
      <c r="F268">
        <f t="shared" ca="1" si="55"/>
        <v>0.51513361941509483</v>
      </c>
      <c r="G268">
        <f t="shared" ca="1" si="55"/>
        <v>0.5758459920842578</v>
      </c>
      <c r="H268">
        <f t="shared" ca="1" si="52"/>
        <v>-1.0234729680861252</v>
      </c>
      <c r="I268">
        <f ca="1">History!C167+History!D167*H268</f>
        <v>23.465165742202664</v>
      </c>
      <c r="K268">
        <f t="shared" ca="1" si="56"/>
        <v>0.44920658911701461</v>
      </c>
      <c r="L268">
        <f t="shared" ca="1" si="56"/>
        <v>0.82709958838912367</v>
      </c>
      <c r="M268">
        <f t="shared" ca="1" si="53"/>
        <v>0.58917556367084389</v>
      </c>
      <c r="N268">
        <f ca="1">History!C168+History!D168*M268</f>
        <v>33.555102477659226</v>
      </c>
    </row>
    <row r="269" spans="1:14" x14ac:dyDescent="0.3">
      <c r="A269">
        <f t="shared" ca="1" si="54"/>
        <v>0.65697728786872611</v>
      </c>
      <c r="B269">
        <f t="shared" ca="1" si="54"/>
        <v>0.51072294348052438</v>
      </c>
      <c r="C269">
        <f t="shared" ca="1" si="51"/>
        <v>-0.91455096386278767</v>
      </c>
      <c r="D269">
        <f ca="1">History!C166+History!D166*C269</f>
        <v>35.464436267496446</v>
      </c>
      <c r="F269">
        <f t="shared" ca="1" si="55"/>
        <v>0.24867119887690059</v>
      </c>
      <c r="G269">
        <f t="shared" ca="1" si="55"/>
        <v>0.57569647719925898</v>
      </c>
      <c r="H269">
        <f t="shared" ca="1" si="52"/>
        <v>-1.4831435604780772</v>
      </c>
      <c r="I269">
        <f ca="1">History!C167+History!D167*H269</f>
        <v>17.68042931067296</v>
      </c>
      <c r="K269">
        <f t="shared" ca="1" si="56"/>
        <v>0.58847856407984656</v>
      </c>
      <c r="L269">
        <f t="shared" ca="1" si="56"/>
        <v>0.87662544956902544</v>
      </c>
      <c r="M269">
        <f t="shared" ca="1" si="53"/>
        <v>0.73555706269883592</v>
      </c>
      <c r="N269">
        <f ca="1">History!C168+History!D168*M269</f>
        <v>35.766432962661696</v>
      </c>
    </row>
    <row r="270" spans="1:14" x14ac:dyDescent="0.3">
      <c r="A270">
        <f t="shared" ca="1" si="54"/>
        <v>0.25887077418294191</v>
      </c>
      <c r="B270">
        <f t="shared" ca="1" si="54"/>
        <v>0.97027758163213995</v>
      </c>
      <c r="C270">
        <f t="shared" ca="1" si="51"/>
        <v>1.6154498965942921</v>
      </c>
      <c r="D270">
        <f ca="1">History!C166+History!D166*C270</f>
        <v>70.58131236221854</v>
      </c>
      <c r="F270">
        <f t="shared" ca="1" si="55"/>
        <v>0.87754729915119734</v>
      </c>
      <c r="G270">
        <f t="shared" ca="1" si="55"/>
        <v>0.15205845938869567</v>
      </c>
      <c r="H270">
        <f t="shared" ca="1" si="52"/>
        <v>0.29505861233219521</v>
      </c>
      <c r="I270">
        <f ca="1">History!C167+History!D167*H270</f>
        <v>40.058260440034886</v>
      </c>
      <c r="K270">
        <f t="shared" ca="1" si="56"/>
        <v>0.73751972491846918</v>
      </c>
      <c r="L270">
        <f t="shared" ca="1" si="56"/>
        <v>0.29811707243003027</v>
      </c>
      <c r="M270">
        <f t="shared" ca="1" si="53"/>
        <v>-0.23234039236814236</v>
      </c>
      <c r="N270">
        <f ca="1">History!C168+History!D168*M270</f>
        <v>21.144768592790555</v>
      </c>
    </row>
    <row r="271" spans="1:14" x14ac:dyDescent="0.3">
      <c r="A271">
        <f t="shared" ca="1" si="54"/>
        <v>0.58691933054283063</v>
      </c>
      <c r="B271">
        <f t="shared" ca="1" si="54"/>
        <v>0.94152817382459808</v>
      </c>
      <c r="C271">
        <f t="shared" ca="1" si="51"/>
        <v>0.96345460607665345</v>
      </c>
      <c r="D271">
        <f ca="1">History!C166+History!D166*C271</f>
        <v>61.531498115391059</v>
      </c>
      <c r="F271">
        <f t="shared" ca="1" si="55"/>
        <v>0.26041577083100387</v>
      </c>
      <c r="G271">
        <f t="shared" ca="1" si="55"/>
        <v>0.17493162645535043</v>
      </c>
      <c r="H271">
        <f t="shared" ca="1" si="52"/>
        <v>0.74535932281904815</v>
      </c>
      <c r="I271">
        <f ca="1">History!C167+History!D167*H271</f>
        <v>45.725081350944684</v>
      </c>
      <c r="K271">
        <f t="shared" ca="1" si="56"/>
        <v>7.945271373955598E-2</v>
      </c>
      <c r="L271">
        <f t="shared" ca="1" si="56"/>
        <v>0.6494541354469906</v>
      </c>
      <c r="M271">
        <f t="shared" ca="1" si="53"/>
        <v>-1.3291047036818151</v>
      </c>
      <c r="N271">
        <f ca="1">History!C168+History!D168*M271</f>
        <v>4.5763608870675654</v>
      </c>
    </row>
    <row r="272" spans="1:14" x14ac:dyDescent="0.3">
      <c r="A272">
        <f t="shared" ca="1" si="54"/>
        <v>0.72199233168117771</v>
      </c>
      <c r="B272">
        <f t="shared" ca="1" si="54"/>
        <v>0.17636137441715727</v>
      </c>
      <c r="C272">
        <f t="shared" ca="1" si="51"/>
        <v>0.36027078313440203</v>
      </c>
      <c r="D272">
        <f ca="1">History!C166+History!D166*C272</f>
        <v>53.159195993415885</v>
      </c>
      <c r="F272">
        <f t="shared" ca="1" si="55"/>
        <v>0.79495104933484662</v>
      </c>
      <c r="G272">
        <f t="shared" ca="1" si="55"/>
        <v>0.31258897167136135</v>
      </c>
      <c r="H272">
        <f t="shared" ca="1" si="52"/>
        <v>-0.25960183917966029</v>
      </c>
      <c r="I272">
        <f ca="1">History!C167+History!D167*H272</f>
        <v>33.07812167524424</v>
      </c>
      <c r="K272">
        <f t="shared" ca="1" si="56"/>
        <v>0.826666668292384</v>
      </c>
      <c r="L272">
        <f t="shared" ca="1" si="56"/>
        <v>0.19888017812643544</v>
      </c>
      <c r="M272">
        <f t="shared" ca="1" si="53"/>
        <v>0.19479221920755252</v>
      </c>
      <c r="N272">
        <f ca="1">History!C168+History!D168*M272</f>
        <v>27.597300991952785</v>
      </c>
    </row>
    <row r="273" spans="1:14" x14ac:dyDescent="0.3">
      <c r="A273">
        <f t="shared" ca="1" si="54"/>
        <v>0.634791927691573</v>
      </c>
      <c r="B273">
        <f t="shared" ca="1" si="54"/>
        <v>1.8610862317699706E-2</v>
      </c>
      <c r="C273">
        <f t="shared" ca="1" si="51"/>
        <v>0.94686013886648224</v>
      </c>
      <c r="D273">
        <f ca="1">History!C166+History!D166*C273</f>
        <v>61.301163866108539</v>
      </c>
      <c r="F273">
        <f t="shared" ca="1" si="55"/>
        <v>0.37918231637093669</v>
      </c>
      <c r="G273">
        <f t="shared" ca="1" si="55"/>
        <v>0.1459808387681355</v>
      </c>
      <c r="H273">
        <f t="shared" ca="1" si="52"/>
        <v>0.84676774266373589</v>
      </c>
      <c r="I273">
        <f ca="1">History!C167+History!D167*H273</f>
        <v>47.001258227274477</v>
      </c>
      <c r="K273">
        <f t="shared" ca="1" si="56"/>
        <v>6.4667095770893024E-2</v>
      </c>
      <c r="L273">
        <f t="shared" ca="1" si="56"/>
        <v>3.8535567282572014E-2</v>
      </c>
      <c r="M273">
        <f t="shared" ca="1" si="53"/>
        <v>2.2720346821343442</v>
      </c>
      <c r="N273">
        <f ca="1">History!C168+History!D168*M273</f>
        <v>58.977424938717647</v>
      </c>
    </row>
    <row r="274" spans="1:14" x14ac:dyDescent="0.3">
      <c r="A274">
        <f t="shared" ca="1" si="54"/>
        <v>0.96853472793417916</v>
      </c>
      <c r="B274">
        <f t="shared" ca="1" si="54"/>
        <v>8.36170698477261E-2</v>
      </c>
      <c r="C274">
        <f t="shared" ca="1" si="51"/>
        <v>0.21876376811633641</v>
      </c>
      <c r="D274">
        <f ca="1">History!C166+History!D166*C274</f>
        <v>51.195052664221279</v>
      </c>
      <c r="F274">
        <f t="shared" ca="1" si="55"/>
        <v>0.85121219373967727</v>
      </c>
      <c r="G274">
        <f t="shared" ca="1" si="55"/>
        <v>0.70938432965761089</v>
      </c>
      <c r="H274">
        <f t="shared" ca="1" si="52"/>
        <v>-0.14328600690222229</v>
      </c>
      <c r="I274">
        <f ca="1">History!C167+History!D167*H274</f>
        <v>34.541901268012403</v>
      </c>
      <c r="K274">
        <f t="shared" ca="1" si="56"/>
        <v>0.4175897073630811</v>
      </c>
      <c r="L274">
        <f t="shared" ca="1" si="56"/>
        <v>6.5383255815375962E-2</v>
      </c>
      <c r="M274">
        <f t="shared" ca="1" si="53"/>
        <v>1.2115972616966029</v>
      </c>
      <c r="N274">
        <f ca="1">History!C168+History!D168*M274</f>
        <v>42.957793968802946</v>
      </c>
    </row>
    <row r="275" spans="1:14" x14ac:dyDescent="0.3">
      <c r="A275">
        <f t="shared" ca="1" si="54"/>
        <v>0.45107290086691709</v>
      </c>
      <c r="B275">
        <f t="shared" ca="1" si="54"/>
        <v>0.75308604083748099</v>
      </c>
      <c r="C275">
        <f t="shared" ca="1" si="51"/>
        <v>2.4465849991117929E-2</v>
      </c>
      <c r="D275">
        <f ca="1">History!C166+History!D166*C275</f>
        <v>48.498161914929966</v>
      </c>
      <c r="F275">
        <f t="shared" ca="1" si="55"/>
        <v>0.57499678487163863</v>
      </c>
      <c r="G275">
        <f t="shared" ca="1" si="55"/>
        <v>0.36915716147811317</v>
      </c>
      <c r="H275">
        <f t="shared" ca="1" si="52"/>
        <v>-0.71609745194859542</v>
      </c>
      <c r="I275">
        <f ca="1">History!C167+History!D167*H275</f>
        <v>27.333340856709174</v>
      </c>
      <c r="K275">
        <f t="shared" ca="1" si="56"/>
        <v>0.7127709111695627</v>
      </c>
      <c r="L275">
        <f t="shared" ca="1" si="56"/>
        <v>0.15367542750288521</v>
      </c>
      <c r="M275">
        <f t="shared" ca="1" si="53"/>
        <v>0.46819567632934117</v>
      </c>
      <c r="N275">
        <f ca="1">History!C168+History!D168*M275</f>
        <v>31.727504627337506</v>
      </c>
    </row>
    <row r="276" spans="1:14" x14ac:dyDescent="0.3">
      <c r="A276">
        <f t="shared" ca="1" si="54"/>
        <v>5.3473866895248023E-2</v>
      </c>
      <c r="B276">
        <f t="shared" ca="1" si="54"/>
        <v>0.91189913705366588</v>
      </c>
      <c r="C276">
        <f t="shared" ca="1" si="51"/>
        <v>2.0587281160884934</v>
      </c>
      <c r="D276">
        <f ca="1">History!C166+History!D166*C276</f>
        <v>76.7340953722032</v>
      </c>
      <c r="F276">
        <f t="shared" ca="1" si="55"/>
        <v>0.94343224383599189</v>
      </c>
      <c r="G276">
        <f t="shared" ca="1" si="55"/>
        <v>0.28355389572003442</v>
      </c>
      <c r="H276">
        <f t="shared" ca="1" si="52"/>
        <v>-7.1415412762994068E-2</v>
      </c>
      <c r="I276">
        <f ca="1">History!C167+History!D167*H276</f>
        <v>35.446358614542795</v>
      </c>
      <c r="K276">
        <f t="shared" ca="1" si="56"/>
        <v>9.7797837250036546E-3</v>
      </c>
      <c r="L276">
        <f t="shared" ca="1" si="56"/>
        <v>0.43008680487681183</v>
      </c>
      <c r="M276">
        <f t="shared" ca="1" si="53"/>
        <v>-2.7533553016381171</v>
      </c>
      <c r="N276">
        <f ca="1">History!C168+History!D168*M276</f>
        <v>-16.939259505243786</v>
      </c>
    </row>
    <row r="277" spans="1:14" x14ac:dyDescent="0.3">
      <c r="A277">
        <f t="shared" ca="1" si="54"/>
        <v>0.97890924559279557</v>
      </c>
      <c r="B277">
        <f t="shared" ca="1" si="54"/>
        <v>0.9473861568845795</v>
      </c>
      <c r="C277">
        <f t="shared" ca="1" si="51"/>
        <v>0.19529682128060594</v>
      </c>
      <c r="D277">
        <f ca="1">History!C166+History!D166*C277</f>
        <v>50.869327136917349</v>
      </c>
      <c r="F277">
        <f t="shared" ca="1" si="55"/>
        <v>0.72520787070307091</v>
      </c>
      <c r="G277">
        <f t="shared" ca="1" si="55"/>
        <v>0.6870137007101651</v>
      </c>
      <c r="H277">
        <f t="shared" ca="1" si="52"/>
        <v>-0.30902799248783275</v>
      </c>
      <c r="I277">
        <f ca="1">History!C167+History!D167*H277</f>
        <v>32.456116973520004</v>
      </c>
      <c r="K277">
        <f t="shared" ca="1" si="56"/>
        <v>0.67833156527221805</v>
      </c>
      <c r="L277">
        <f t="shared" ca="1" si="56"/>
        <v>0.69104193137969339</v>
      </c>
      <c r="M277">
        <f t="shared" ca="1" si="53"/>
        <v>-0.31896409519614971</v>
      </c>
      <c r="N277">
        <f ca="1">History!C168+History!D168*M277</f>
        <v>19.836176755302009</v>
      </c>
    </row>
    <row r="278" spans="1:14" x14ac:dyDescent="0.3">
      <c r="A278">
        <f t="shared" ca="1" si="54"/>
        <v>0.51075064069699605</v>
      </c>
      <c r="B278">
        <f t="shared" ca="1" si="54"/>
        <v>0.24279696564022568</v>
      </c>
      <c r="C278">
        <f t="shared" ca="1" si="51"/>
        <v>5.2445222541223427E-2</v>
      </c>
      <c r="D278">
        <f ca="1">History!C166+History!D166*C278</f>
        <v>48.886520738994797</v>
      </c>
      <c r="F278">
        <f t="shared" ca="1" si="55"/>
        <v>0.45826904419826764</v>
      </c>
      <c r="G278">
        <f t="shared" ca="1" si="55"/>
        <v>0.20783390285405312</v>
      </c>
      <c r="H278">
        <f t="shared" ca="1" si="52"/>
        <v>0.32711175858724162</v>
      </c>
      <c r="I278">
        <f ca="1">History!C167+History!D167*H278</f>
        <v>40.461634086197165</v>
      </c>
      <c r="K278">
        <f t="shared" ca="1" si="56"/>
        <v>0.49272270967893694</v>
      </c>
      <c r="L278">
        <f t="shared" ca="1" si="56"/>
        <v>0.41400153714200927</v>
      </c>
      <c r="M278">
        <f t="shared" ca="1" si="53"/>
        <v>-1.0202887473157127</v>
      </c>
      <c r="N278">
        <f ca="1">History!C168+History!D168*M278</f>
        <v>9.2415278863272707</v>
      </c>
    </row>
    <row r="279" spans="1:14" x14ac:dyDescent="0.3">
      <c r="A279">
        <f t="shared" ca="1" si="54"/>
        <v>0.17378902847735789</v>
      </c>
      <c r="B279">
        <f t="shared" ca="1" si="54"/>
        <v>0.92804552099968096</v>
      </c>
      <c r="C279">
        <f t="shared" ca="1" si="51"/>
        <v>1.6828252406248039</v>
      </c>
      <c r="D279">
        <f ca="1">History!C166+History!D166*C279</f>
        <v>71.516494497979266</v>
      </c>
      <c r="F279">
        <f t="shared" ca="1" si="55"/>
        <v>0.41716358151788702</v>
      </c>
      <c r="G279">
        <f t="shared" ca="1" si="55"/>
        <v>0.51684614205486645</v>
      </c>
      <c r="H279">
        <f t="shared" ca="1" si="52"/>
        <v>-1.314928333410545</v>
      </c>
      <c r="I279">
        <f ca="1">History!C167+History!D167*H279</f>
        <v>19.79733817641538</v>
      </c>
      <c r="K279">
        <f t="shared" ca="1" si="56"/>
        <v>0.87831694566834917</v>
      </c>
      <c r="L279">
        <f t="shared" ca="1" si="56"/>
        <v>0.41252839115805162</v>
      </c>
      <c r="M279">
        <f t="shared" ca="1" si="53"/>
        <v>-0.43438837285663584</v>
      </c>
      <c r="N279">
        <f ca="1">History!C168+History!D168*M279</f>
        <v>18.09250541981983</v>
      </c>
    </row>
    <row r="280" spans="1:14" x14ac:dyDescent="0.3">
      <c r="A280">
        <f t="shared" ca="1" si="54"/>
        <v>0.68344304152562052</v>
      </c>
      <c r="B280">
        <f t="shared" ca="1" si="54"/>
        <v>2.4843340657531687E-2</v>
      </c>
      <c r="C280">
        <f t="shared" ca="1" si="51"/>
        <v>0.86187370620324932</v>
      </c>
      <c r="D280">
        <f ca="1">History!C166+History!D166*C280</f>
        <v>60.121536589211885</v>
      </c>
      <c r="F280">
        <f t="shared" ca="1" si="55"/>
        <v>0.71327013081028401</v>
      </c>
      <c r="G280">
        <f t="shared" ca="1" si="55"/>
        <v>0.62724804711847348</v>
      </c>
      <c r="H280">
        <f t="shared" ca="1" si="52"/>
        <v>-0.5730190826421363</v>
      </c>
      <c r="I280">
        <f ca="1">History!C167+History!D167*H280</f>
        <v>29.133914287313143</v>
      </c>
      <c r="K280">
        <f t="shared" ca="1" si="56"/>
        <v>0.48116617917237547</v>
      </c>
      <c r="L280">
        <f t="shared" ca="1" si="56"/>
        <v>0.38911748936962531</v>
      </c>
      <c r="M280">
        <f t="shared" ca="1" si="53"/>
        <v>-0.92770827911896692</v>
      </c>
      <c r="N280">
        <f ca="1">History!C168+History!D168*M280</f>
        <v>10.640106347394381</v>
      </c>
    </row>
    <row r="281" spans="1:14" x14ac:dyDescent="0.3">
      <c r="A281">
        <f t="shared" ca="1" si="54"/>
        <v>0.95703201621109757</v>
      </c>
      <c r="B281">
        <f t="shared" ca="1" si="54"/>
        <v>0.42260890150164665</v>
      </c>
      <c r="C281">
        <f t="shared" ca="1" si="51"/>
        <v>-0.26201897055158413</v>
      </c>
      <c r="D281">
        <f ca="1">History!C166+History!D166*C281</f>
        <v>44.521700047561588</v>
      </c>
      <c r="F281">
        <f t="shared" ca="1" si="55"/>
        <v>0.35353786712060598</v>
      </c>
      <c r="G281">
        <f t="shared" ca="1" si="55"/>
        <v>0.87929239337162091</v>
      </c>
      <c r="H281">
        <f t="shared" ca="1" si="52"/>
        <v>1.0468152613172168</v>
      </c>
      <c r="I281">
        <f ca="1">History!C167+History!D167*H281</f>
        <v>49.518761387896873</v>
      </c>
      <c r="K281">
        <f t="shared" ca="1" si="56"/>
        <v>2.6977983323106747E-2</v>
      </c>
      <c r="L281">
        <f t="shared" ca="1" si="56"/>
        <v>0.16477161087216285</v>
      </c>
      <c r="M281">
        <f t="shared" ca="1" si="53"/>
        <v>1.3716338680206288</v>
      </c>
      <c r="N281">
        <f ca="1">History!C168+History!D168*M281</f>
        <v>45.37540704580104</v>
      </c>
    </row>
    <row r="282" spans="1:14" x14ac:dyDescent="0.3">
      <c r="A282">
        <f t="shared" ca="1" si="54"/>
        <v>0.29732668463463019</v>
      </c>
      <c r="B282">
        <f t="shared" ca="1" si="54"/>
        <v>0.63933131751669414</v>
      </c>
      <c r="C282">
        <f t="shared" ca="1" si="51"/>
        <v>-0.99782964924091566</v>
      </c>
      <c r="D282">
        <f ca="1">History!C166+History!D166*C282</f>
        <v>34.308512836218753</v>
      </c>
      <c r="F282">
        <f t="shared" ca="1" si="55"/>
        <v>0.20936419337814272</v>
      </c>
      <c r="G282">
        <f t="shared" ca="1" si="55"/>
        <v>0.63363402870296426</v>
      </c>
      <c r="H282">
        <f t="shared" ca="1" si="52"/>
        <v>-1.1808284698185387</v>
      </c>
      <c r="I282">
        <f ca="1">History!C167+History!D167*H282</f>
        <v>21.4849213701699</v>
      </c>
      <c r="K282">
        <f t="shared" ca="1" si="56"/>
        <v>0.96984278862316131</v>
      </c>
      <c r="L282">
        <f t="shared" ca="1" si="56"/>
        <v>0.83773404203564039</v>
      </c>
      <c r="M282">
        <f t="shared" ca="1" si="53"/>
        <v>0.12961412245168119</v>
      </c>
      <c r="N282">
        <f ca="1">History!C168+History!D168*M282</f>
        <v>26.612679893878518</v>
      </c>
    </row>
    <row r="283" spans="1:14" x14ac:dyDescent="0.3">
      <c r="A283">
        <f t="shared" ca="1" si="54"/>
        <v>0.89684559493874183</v>
      </c>
      <c r="B283">
        <f t="shared" ca="1" si="54"/>
        <v>0.99023543734982822</v>
      </c>
      <c r="C283">
        <f t="shared" ca="1" si="51"/>
        <v>0.4657515930831892</v>
      </c>
      <c r="D283">
        <f ca="1">History!C166+History!D166*C283</f>
        <v>54.623288986915213</v>
      </c>
      <c r="F283">
        <f t="shared" ca="1" si="55"/>
        <v>0.9968108173155954</v>
      </c>
      <c r="G283">
        <f t="shared" ca="1" si="55"/>
        <v>0.40861238747933204</v>
      </c>
      <c r="H283">
        <f t="shared" ca="1" si="52"/>
        <v>-6.7109866798384474E-2</v>
      </c>
      <c r="I283">
        <f ca="1">History!C167+History!D167*H283</f>
        <v>35.500541868836919</v>
      </c>
      <c r="K283">
        <f t="shared" ca="1" si="56"/>
        <v>0.23621249096101848</v>
      </c>
      <c r="L283">
        <f t="shared" ca="1" si="56"/>
        <v>0.7383517306742492</v>
      </c>
      <c r="M283">
        <f t="shared" ca="1" si="53"/>
        <v>-0.12422390687745995</v>
      </c>
      <c r="N283">
        <f ca="1">History!C168+History!D168*M283</f>
        <v>22.778043848778708</v>
      </c>
    </row>
    <row r="284" spans="1:14" x14ac:dyDescent="0.3">
      <c r="A284">
        <f t="shared" ref="A284:B303" ca="1" si="57">RAND()</f>
        <v>0.14649133851690521</v>
      </c>
      <c r="B284">
        <f t="shared" ca="1" si="57"/>
        <v>0.42357063352416791</v>
      </c>
      <c r="C284">
        <f t="shared" ca="1" si="51"/>
        <v>-1.7383060140925113</v>
      </c>
      <c r="D284">
        <f ca="1">History!C166+History!D166*C284</f>
        <v>24.030565044981294</v>
      </c>
      <c r="F284">
        <f t="shared" ref="F284:G303" ca="1" si="58">RAND()</f>
        <v>7.9546424194963716E-2</v>
      </c>
      <c r="G284">
        <f t="shared" ca="1" si="58"/>
        <v>0.20969621968540364</v>
      </c>
      <c r="H284">
        <f t="shared" ca="1" si="52"/>
        <v>0.56372920892040435</v>
      </c>
      <c r="I284">
        <f ca="1">History!C167+History!D167*H284</f>
        <v>43.439352495711589</v>
      </c>
      <c r="K284">
        <f t="shared" ref="K284:L303" ca="1" si="59">RAND()</f>
        <v>0.15815229052325364</v>
      </c>
      <c r="L284">
        <f t="shared" ca="1" si="59"/>
        <v>0.8403754212342015</v>
      </c>
      <c r="M284">
        <f t="shared" ca="1" si="53"/>
        <v>1.0328877125842471</v>
      </c>
      <c r="N284">
        <f ca="1">History!C168+History!D168*M284</f>
        <v>40.258095738238794</v>
      </c>
    </row>
    <row r="285" spans="1:14" x14ac:dyDescent="0.3">
      <c r="A285">
        <f t="shared" ca="1" si="57"/>
        <v>0.7674368205947556</v>
      </c>
      <c r="B285">
        <f t="shared" ca="1" si="57"/>
        <v>0.9706619770707281</v>
      </c>
      <c r="C285">
        <f t="shared" ca="1" si="51"/>
        <v>0.71527072032152228</v>
      </c>
      <c r="D285">
        <f ca="1">History!C166+History!D166*C285</f>
        <v>58.086660249527633</v>
      </c>
      <c r="F285">
        <f t="shared" ca="1" si="58"/>
        <v>0.68076535387438164</v>
      </c>
      <c r="G285">
        <f t="shared" ca="1" si="58"/>
        <v>0.58725421680943468</v>
      </c>
      <c r="H285">
        <f t="shared" ca="1" si="52"/>
        <v>-0.74844599483053309</v>
      </c>
      <c r="I285">
        <f ca="1">History!C167+History!D167*H285</f>
        <v>26.926249784073214</v>
      </c>
      <c r="K285">
        <f t="shared" ca="1" si="59"/>
        <v>6.8384778577092242E-2</v>
      </c>
      <c r="L285">
        <f t="shared" ca="1" si="59"/>
        <v>0.27717792361145255</v>
      </c>
      <c r="M285">
        <f t="shared" ca="1" si="53"/>
        <v>-0.39361963664613497</v>
      </c>
      <c r="N285">
        <f ca="1">History!C168+History!D168*M285</f>
        <v>18.70838344959779</v>
      </c>
    </row>
    <row r="286" spans="1:14" x14ac:dyDescent="0.3">
      <c r="A286">
        <f t="shared" ca="1" si="57"/>
        <v>0.86634891706276862</v>
      </c>
      <c r="B286">
        <f t="shared" ca="1" si="57"/>
        <v>0.18476679198669033</v>
      </c>
      <c r="C286">
        <f t="shared" ca="1" si="51"/>
        <v>0.21345763804901416</v>
      </c>
      <c r="D286">
        <f ca="1">History!C166+History!D166*C286</f>
        <v>51.121402605429218</v>
      </c>
      <c r="F286">
        <f t="shared" ca="1" si="58"/>
        <v>0.46584538565347677</v>
      </c>
      <c r="G286">
        <f t="shared" ca="1" si="58"/>
        <v>1.726228603758484E-2</v>
      </c>
      <c r="H286">
        <f t="shared" ca="1" si="52"/>
        <v>1.2287799719472321</v>
      </c>
      <c r="I286">
        <f ca="1">History!C167+History!D167*H286</f>
        <v>51.808700984330017</v>
      </c>
      <c r="K286">
        <f t="shared" ca="1" si="59"/>
        <v>0.75580166249185343</v>
      </c>
      <c r="L286">
        <f t="shared" ca="1" si="59"/>
        <v>0.11996032784487931</v>
      </c>
      <c r="M286">
        <f t="shared" ca="1" si="53"/>
        <v>0.54561474081487704</v>
      </c>
      <c r="N286">
        <f ca="1">History!C168+History!D168*M286</f>
        <v>32.897045440582623</v>
      </c>
    </row>
    <row r="287" spans="1:14" x14ac:dyDescent="0.3">
      <c r="A287">
        <f t="shared" ca="1" si="57"/>
        <v>0.37562831850785028</v>
      </c>
      <c r="B287">
        <f t="shared" ca="1" si="57"/>
        <v>0.76169639044635606</v>
      </c>
      <c r="C287">
        <f t="shared" ca="1" si="51"/>
        <v>0.10274991688215444</v>
      </c>
      <c r="D287">
        <f ca="1">History!C166+History!D166*C287</f>
        <v>49.584759125298824</v>
      </c>
      <c r="F287">
        <f t="shared" ca="1" si="58"/>
        <v>4.1720056229749836E-2</v>
      </c>
      <c r="G287">
        <f t="shared" ca="1" si="58"/>
        <v>0.69376526188461207</v>
      </c>
      <c r="H287">
        <f t="shared" ca="1" si="52"/>
        <v>-0.87220427185349914</v>
      </c>
      <c r="I287">
        <f ca="1">History!C167+History!D167*H287</f>
        <v>25.36881055335633</v>
      </c>
      <c r="K287">
        <f t="shared" ca="1" si="59"/>
        <v>0.41413085104278569</v>
      </c>
      <c r="L287">
        <f t="shared" ca="1" si="59"/>
        <v>0.85339278481892178</v>
      </c>
      <c r="M287">
        <f t="shared" ca="1" si="53"/>
        <v>0.80320307353742271</v>
      </c>
      <c r="N287">
        <f ca="1">History!C168+History!D168*M287</f>
        <v>36.788335914533846</v>
      </c>
    </row>
    <row r="288" spans="1:14" x14ac:dyDescent="0.3">
      <c r="A288">
        <f t="shared" ca="1" si="57"/>
        <v>0.89651293342579674</v>
      </c>
      <c r="B288">
        <f t="shared" ca="1" si="57"/>
        <v>0.63914965916333721</v>
      </c>
      <c r="C288">
        <f t="shared" ca="1" si="51"/>
        <v>-0.29986721768085128</v>
      </c>
      <c r="D288">
        <f ca="1">History!C166+History!D166*C288</f>
        <v>43.996359433803548</v>
      </c>
      <c r="F288">
        <f t="shared" ca="1" si="58"/>
        <v>0.38472310344297533</v>
      </c>
      <c r="G288">
        <f t="shared" ca="1" si="58"/>
        <v>0.18296225495060625</v>
      </c>
      <c r="H288">
        <f t="shared" ca="1" si="52"/>
        <v>0.56513184470749345</v>
      </c>
      <c r="I288">
        <f ca="1">History!C167+History!D167*H288</f>
        <v>43.457004001968542</v>
      </c>
      <c r="K288">
        <f t="shared" ca="1" si="59"/>
        <v>0.32440331662676647</v>
      </c>
      <c r="L288">
        <f t="shared" ca="1" si="59"/>
        <v>0.97524282746811464</v>
      </c>
      <c r="M288">
        <f t="shared" ca="1" si="53"/>
        <v>1.4823943573889555</v>
      </c>
      <c r="N288">
        <f ca="1">History!C168+History!D168*M288</f>
        <v>47.048624278172305</v>
      </c>
    </row>
    <row r="289" spans="1:14" x14ac:dyDescent="0.3">
      <c r="A289">
        <f t="shared" ca="1" si="57"/>
        <v>0.6543711143627251</v>
      </c>
      <c r="B289">
        <f t="shared" ca="1" si="57"/>
        <v>0.98166915578977842</v>
      </c>
      <c r="C289">
        <f t="shared" ca="1" si="51"/>
        <v>0.9148549742021248</v>
      </c>
      <c r="D289">
        <f ca="1">History!C166+History!D166*C289</f>
        <v>60.856926308929857</v>
      </c>
      <c r="F289">
        <f t="shared" ca="1" si="58"/>
        <v>0.43536565308050079</v>
      </c>
      <c r="G289">
        <f t="shared" ca="1" si="58"/>
        <v>0.84853678438688684</v>
      </c>
      <c r="H289">
        <f t="shared" ca="1" si="52"/>
        <v>0.74839986803782044</v>
      </c>
      <c r="I289">
        <f ca="1">History!C167+History!D167*H289</f>
        <v>45.763345170710096</v>
      </c>
      <c r="K289">
        <f t="shared" ca="1" si="59"/>
        <v>0.51704975066785164</v>
      </c>
      <c r="L289">
        <f t="shared" ca="1" si="59"/>
        <v>0.64604683627636672</v>
      </c>
      <c r="M289">
        <f t="shared" ca="1" si="53"/>
        <v>-0.6979872106512629</v>
      </c>
      <c r="N289">
        <f ca="1">History!C168+History!D168*M289</f>
        <v>14.110416496717505</v>
      </c>
    </row>
    <row r="290" spans="1:14" x14ac:dyDescent="0.3">
      <c r="A290">
        <f t="shared" ca="1" si="57"/>
        <v>1.6439748865760051E-2</v>
      </c>
      <c r="B290">
        <f t="shared" ca="1" si="57"/>
        <v>0.64477736591093082</v>
      </c>
      <c r="C290">
        <f t="shared" ca="1" si="51"/>
        <v>-1.7599880409089084</v>
      </c>
      <c r="D290">
        <f ca="1">History!C166+History!D166*C290</f>
        <v>23.72961453500546</v>
      </c>
      <c r="F290">
        <f t="shared" ca="1" si="58"/>
        <v>0.20623826727901473</v>
      </c>
      <c r="G290">
        <f t="shared" ca="1" si="58"/>
        <v>0.95187777510228155</v>
      </c>
      <c r="H290">
        <f t="shared" ca="1" si="52"/>
        <v>1.6963124904698166</v>
      </c>
      <c r="I290">
        <f ca="1">History!C167+History!D167*H290</f>
        <v>57.692376028123789</v>
      </c>
      <c r="K290">
        <f t="shared" ca="1" si="59"/>
        <v>0.8653411867465256</v>
      </c>
      <c r="L290">
        <f t="shared" ca="1" si="59"/>
        <v>0.16615623015789882</v>
      </c>
      <c r="M290">
        <f t="shared" ca="1" si="53"/>
        <v>0.27040823470491004</v>
      </c>
      <c r="N290">
        <f ca="1">History!C168+History!D168*M290</f>
        <v>28.739603819386947</v>
      </c>
    </row>
    <row r="291" spans="1:14" x14ac:dyDescent="0.3">
      <c r="A291">
        <f t="shared" ca="1" si="57"/>
        <v>0.52601419803161553</v>
      </c>
      <c r="B291">
        <f t="shared" ca="1" si="57"/>
        <v>0.19867841226018124</v>
      </c>
      <c r="C291">
        <f t="shared" ca="1" si="51"/>
        <v>0.3592147061865204</v>
      </c>
      <c r="D291">
        <f ca="1">History!C166+History!D166*C291</f>
        <v>53.144537451632402</v>
      </c>
      <c r="F291">
        <f t="shared" ca="1" si="58"/>
        <v>0.42384494981255505</v>
      </c>
      <c r="G291">
        <f t="shared" ca="1" si="58"/>
        <v>0.62267848719806607</v>
      </c>
      <c r="H291">
        <f t="shared" ca="1" si="52"/>
        <v>-0.93990731220117663</v>
      </c>
      <c r="I291">
        <f ca="1">History!C167+History!D167*H291</f>
        <v>24.516799895057382</v>
      </c>
      <c r="K291">
        <f t="shared" ca="1" si="59"/>
        <v>0.5984345916535363</v>
      </c>
      <c r="L291">
        <f t="shared" ca="1" si="59"/>
        <v>0.79857298428838508</v>
      </c>
      <c r="M291">
        <f t="shared" ca="1" si="53"/>
        <v>0.30448837713836352</v>
      </c>
      <c r="N291">
        <f ca="1">History!C168+History!D168*M291</f>
        <v>29.254439767896468</v>
      </c>
    </row>
    <row r="292" spans="1:14" x14ac:dyDescent="0.3">
      <c r="A292">
        <f t="shared" ca="1" si="57"/>
        <v>0.30827753905400834</v>
      </c>
      <c r="B292">
        <f t="shared" ca="1" si="57"/>
        <v>0.28895031898580159</v>
      </c>
      <c r="C292">
        <f t="shared" ca="1" si="51"/>
        <v>-0.37171058565563114</v>
      </c>
      <c r="D292">
        <f ca="1">History!C166+History!D166*C292</f>
        <v>42.999160305996902</v>
      </c>
      <c r="F292">
        <f t="shared" ca="1" si="58"/>
        <v>0.81247468260235856</v>
      </c>
      <c r="G292">
        <f t="shared" ca="1" si="58"/>
        <v>0.96057655670284969</v>
      </c>
      <c r="H292">
        <f t="shared" ca="1" si="52"/>
        <v>0.62479890115027326</v>
      </c>
      <c r="I292">
        <f ca="1">History!C167+History!D167*H292</f>
        <v>44.207885613451701</v>
      </c>
      <c r="K292">
        <f t="shared" ca="1" si="59"/>
        <v>0.22851296430231482</v>
      </c>
      <c r="L292">
        <f t="shared" ca="1" si="59"/>
        <v>0.9060383802329357</v>
      </c>
      <c r="M292">
        <f t="shared" ca="1" si="53"/>
        <v>1.4273879908099121</v>
      </c>
      <c r="N292">
        <f ca="1">History!C168+History!D168*M292</f>
        <v>46.217663698500964</v>
      </c>
    </row>
    <row r="293" spans="1:14" x14ac:dyDescent="0.3">
      <c r="A293">
        <f t="shared" ca="1" si="57"/>
        <v>0.33165749710561665</v>
      </c>
      <c r="B293">
        <f t="shared" ca="1" si="57"/>
        <v>0.30097845026570136</v>
      </c>
      <c r="C293">
        <f t="shared" ca="1" si="51"/>
        <v>-0.46778459215578205</v>
      </c>
      <c r="D293">
        <f ca="1">History!C166+History!D166*C293</f>
        <v>41.665635470127953</v>
      </c>
      <c r="F293">
        <f t="shared" ca="1" si="58"/>
        <v>0.34138837656066845</v>
      </c>
      <c r="G293">
        <f t="shared" ca="1" si="58"/>
        <v>0.99616934101976484</v>
      </c>
      <c r="H293">
        <f t="shared" ca="1" si="52"/>
        <v>1.4656821193786551</v>
      </c>
      <c r="I293">
        <f ca="1">History!C167+History!D167*H293</f>
        <v>54.790002171823964</v>
      </c>
      <c r="K293">
        <f t="shared" ca="1" si="59"/>
        <v>6.9544970873177903E-2</v>
      </c>
      <c r="L293">
        <f t="shared" ca="1" si="59"/>
        <v>0.54784108995580283</v>
      </c>
      <c r="M293">
        <f t="shared" ca="1" si="53"/>
        <v>-2.2054829801420173</v>
      </c>
      <c r="N293">
        <f ca="1">History!C168+History!D168*M293</f>
        <v>-8.6627575261123617</v>
      </c>
    </row>
    <row r="294" spans="1:14" x14ac:dyDescent="0.3">
      <c r="A294">
        <f t="shared" ca="1" si="57"/>
        <v>0.1202195086393899</v>
      </c>
      <c r="B294">
        <f t="shared" ca="1" si="57"/>
        <v>0.8485873783895963</v>
      </c>
      <c r="C294">
        <f t="shared" ca="1" si="51"/>
        <v>1.1950495142199169</v>
      </c>
      <c r="D294">
        <f ca="1">History!C166+History!D166*C294</f>
        <v>64.74607792860354</v>
      </c>
      <c r="F294">
        <f t="shared" ca="1" si="58"/>
        <v>0.73919166461798513</v>
      </c>
      <c r="G294">
        <f t="shared" ca="1" si="58"/>
        <v>0.99873911954437855</v>
      </c>
      <c r="H294">
        <f t="shared" ca="1" si="52"/>
        <v>0.77740474440421814</v>
      </c>
      <c r="I294">
        <f ca="1">History!C167+History!D167*H294</f>
        <v>46.128357785799572</v>
      </c>
      <c r="K294">
        <f t="shared" ca="1" si="59"/>
        <v>0.21229881744515711</v>
      </c>
      <c r="L294">
        <f t="shared" ca="1" si="59"/>
        <v>0.91843352918154064</v>
      </c>
      <c r="M294">
        <f t="shared" ca="1" si="53"/>
        <v>1.5343554684022958</v>
      </c>
      <c r="N294">
        <f ca="1">History!C168+History!D168*M294</f>
        <v>47.83358132248037</v>
      </c>
    </row>
    <row r="295" spans="1:14" x14ac:dyDescent="0.3">
      <c r="A295">
        <f t="shared" ca="1" si="57"/>
        <v>0.97445013709215844</v>
      </c>
      <c r="B295">
        <f t="shared" ca="1" si="57"/>
        <v>0.64770476563257506</v>
      </c>
      <c r="C295">
        <f t="shared" ca="1" si="51"/>
        <v>-0.13637144498400822</v>
      </c>
      <c r="D295">
        <f ca="1">History!C166+History!D166*C295</f>
        <v>46.265710753616382</v>
      </c>
      <c r="F295">
        <f t="shared" ca="1" si="58"/>
        <v>0.49495836054257214</v>
      </c>
      <c r="G295">
        <f t="shared" ca="1" si="58"/>
        <v>0.55021236435713594</v>
      </c>
      <c r="H295">
        <f t="shared" ca="1" si="52"/>
        <v>-1.1274498887352091</v>
      </c>
      <c r="I295">
        <f ca="1">History!C167+History!D167*H295</f>
        <v>22.156665501221049</v>
      </c>
      <c r="K295">
        <f t="shared" ca="1" si="59"/>
        <v>0.68802529377904154</v>
      </c>
      <c r="L295">
        <f t="shared" ca="1" si="59"/>
        <v>0.82023573246388981</v>
      </c>
      <c r="M295">
        <f t="shared" ca="1" si="53"/>
        <v>0.3693676580761468</v>
      </c>
      <c r="N295">
        <f ca="1">History!C168+History!D168*M295</f>
        <v>30.234546767315329</v>
      </c>
    </row>
    <row r="296" spans="1:14" x14ac:dyDescent="0.3">
      <c r="A296">
        <f t="shared" ca="1" si="57"/>
        <v>0.8952877826529867</v>
      </c>
      <c r="B296">
        <f t="shared" ca="1" si="57"/>
        <v>0.42571364483682306</v>
      </c>
      <c r="C296">
        <f t="shared" ca="1" si="51"/>
        <v>-0.42002965072140319</v>
      </c>
      <c r="D296">
        <f ca="1">History!C166+History!D166*C296</f>
        <v>42.328482818313759</v>
      </c>
      <c r="F296">
        <f t="shared" ca="1" si="58"/>
        <v>0.18757641576432005</v>
      </c>
      <c r="G296">
        <f t="shared" ca="1" si="58"/>
        <v>5.1984588152434008E-2</v>
      </c>
      <c r="H296">
        <f t="shared" ca="1" si="52"/>
        <v>1.7327907186767464</v>
      </c>
      <c r="I296">
        <f ca="1">History!C167+History!D167*H296</f>
        <v>58.151437232296608</v>
      </c>
      <c r="K296">
        <f t="shared" ca="1" si="59"/>
        <v>0.38824066424866943</v>
      </c>
      <c r="L296">
        <f t="shared" ca="1" si="59"/>
        <v>0.53513436782033108</v>
      </c>
      <c r="M296">
        <f t="shared" ca="1" si="53"/>
        <v>-1.3422117314776407</v>
      </c>
      <c r="N296">
        <f ca="1">History!C168+History!D168*M296</f>
        <v>4.3783579268222859</v>
      </c>
    </row>
    <row r="297" spans="1:14" x14ac:dyDescent="0.3">
      <c r="A297">
        <f t="shared" ca="1" si="57"/>
        <v>2.6638432493112707E-2</v>
      </c>
      <c r="B297">
        <f t="shared" ca="1" si="57"/>
        <v>0.79537863902588724</v>
      </c>
      <c r="C297">
        <f t="shared" ca="1" si="51"/>
        <v>0.75739768557547515</v>
      </c>
      <c r="D297">
        <f ca="1">History!C166+History!D166*C297</f>
        <v>58.671390255825912</v>
      </c>
      <c r="F297">
        <f t="shared" ca="1" si="58"/>
        <v>3.227580844555733E-2</v>
      </c>
      <c r="G297">
        <f t="shared" ca="1" si="58"/>
        <v>0.98962911789474794</v>
      </c>
      <c r="H297">
        <f t="shared" ca="1" si="52"/>
        <v>2.6149107700991934</v>
      </c>
      <c r="I297">
        <f ca="1">History!C167+History!D167*H297</f>
        <v>69.252499782095754</v>
      </c>
      <c r="K297">
        <f t="shared" ca="1" si="59"/>
        <v>0.46350617246969539</v>
      </c>
      <c r="L297">
        <f t="shared" ca="1" si="59"/>
        <v>0.31430554952379774</v>
      </c>
      <c r="M297">
        <f t="shared" ca="1" si="53"/>
        <v>-0.487536121180626</v>
      </c>
      <c r="N297">
        <f ca="1">History!C168+History!D168*M297</f>
        <v>17.289622290063079</v>
      </c>
    </row>
    <row r="298" spans="1:14" x14ac:dyDescent="0.3">
      <c r="A298">
        <f t="shared" ca="1" si="57"/>
        <v>0.57989666038714405</v>
      </c>
      <c r="B298">
        <f t="shared" ca="1" si="57"/>
        <v>0.76228198759340171</v>
      </c>
      <c r="C298">
        <f t="shared" ca="1" si="51"/>
        <v>8.0480918403068383E-2</v>
      </c>
      <c r="D298">
        <f ca="1">History!C166+History!D166*C298</f>
        <v>49.275661340959594</v>
      </c>
      <c r="F298">
        <f t="shared" ca="1" si="58"/>
        <v>5.533800178306969E-2</v>
      </c>
      <c r="G298">
        <f t="shared" ca="1" si="58"/>
        <v>0.8807956333487067</v>
      </c>
      <c r="H298">
        <f t="shared" ca="1" si="52"/>
        <v>1.7620728905798138</v>
      </c>
      <c r="I298">
        <f ca="1">History!C167+History!D167*H298</f>
        <v>58.519939480222781</v>
      </c>
      <c r="K298">
        <f t="shared" ca="1" si="59"/>
        <v>0.44957501900674046</v>
      </c>
      <c r="L298">
        <f t="shared" ca="1" si="59"/>
        <v>0.21332376470341785</v>
      </c>
      <c r="M298">
        <f t="shared" ca="1" si="53"/>
        <v>0.28881870776969892</v>
      </c>
      <c r="N298">
        <f ca="1">History!C168+History!D168*M298</f>
        <v>29.017723941136072</v>
      </c>
    </row>
    <row r="299" spans="1:14" x14ac:dyDescent="0.3">
      <c r="A299">
        <f t="shared" ca="1" si="57"/>
        <v>0.35808576146202098</v>
      </c>
      <c r="B299">
        <f t="shared" ca="1" si="57"/>
        <v>0.46894421876536274</v>
      </c>
      <c r="C299">
        <f t="shared" ca="1" si="51"/>
        <v>-1.4059685208429296</v>
      </c>
      <c r="D299">
        <f ca="1">History!C166+History!D166*C299</f>
        <v>28.643470421609361</v>
      </c>
      <c r="F299">
        <f t="shared" ca="1" si="58"/>
        <v>0.40728939117587004</v>
      </c>
      <c r="G299">
        <f t="shared" ca="1" si="58"/>
        <v>0.75145341834255508</v>
      </c>
      <c r="H299">
        <f t="shared" ca="1" si="52"/>
        <v>1.2239778586941997E-2</v>
      </c>
      <c r="I299">
        <f ca="1">History!C167+History!D167*H299</f>
        <v>36.499119528767068</v>
      </c>
      <c r="K299">
        <f t="shared" ca="1" si="59"/>
        <v>0.33392748212056644</v>
      </c>
      <c r="L299">
        <f t="shared" ca="1" si="59"/>
        <v>0.88007119017667745</v>
      </c>
      <c r="M299">
        <f t="shared" ca="1" si="53"/>
        <v>1.0801302273662094</v>
      </c>
      <c r="N299">
        <f ca="1">History!C168+History!D168*M299</f>
        <v>40.971770716424089</v>
      </c>
    </row>
    <row r="300" spans="1:14" x14ac:dyDescent="0.3">
      <c r="A300">
        <f t="shared" ca="1" si="57"/>
        <v>0.93603991846363399</v>
      </c>
      <c r="B300">
        <f t="shared" ca="1" si="57"/>
        <v>0.79552115213534014</v>
      </c>
      <c r="C300">
        <f t="shared" ca="1" si="51"/>
        <v>0.10257982059225802</v>
      </c>
      <c r="D300">
        <f ca="1">History!C166+History!D166*C300</f>
        <v>49.582398157589353</v>
      </c>
      <c r="F300">
        <f t="shared" ca="1" si="58"/>
        <v>0.78926922781206121</v>
      </c>
      <c r="G300">
        <f t="shared" ca="1" si="58"/>
        <v>0.92699674201889615</v>
      </c>
      <c r="H300">
        <f t="shared" ca="1" si="52"/>
        <v>0.616851244777191</v>
      </c>
      <c r="I300">
        <f ca="1">History!C167+History!D167*H300</f>
        <v>44.107868126739291</v>
      </c>
      <c r="K300">
        <f t="shared" ca="1" si="59"/>
        <v>0.71436612950837475</v>
      </c>
      <c r="L300">
        <f t="shared" ca="1" si="59"/>
        <v>0.14170606974839717</v>
      </c>
      <c r="M300">
        <f t="shared" ca="1" si="53"/>
        <v>0.51600741663378014</v>
      </c>
      <c r="N300">
        <f ca="1">History!C168+History!D168*M300</f>
        <v>32.449778682312235</v>
      </c>
    </row>
    <row r="301" spans="1:14" x14ac:dyDescent="0.3">
      <c r="A301">
        <f t="shared" ca="1" si="57"/>
        <v>8.735884515215353E-2</v>
      </c>
      <c r="B301">
        <f t="shared" ca="1" si="57"/>
        <v>0.31918363544211037</v>
      </c>
      <c r="C301">
        <f t="shared" ca="1" si="51"/>
        <v>-0.92987947962213902</v>
      </c>
      <c r="D301">
        <f ca="1">History!C166+History!D166*C301</f>
        <v>35.251673656601568</v>
      </c>
      <c r="F301">
        <f t="shared" ca="1" si="58"/>
        <v>0.59521735834577849</v>
      </c>
      <c r="G301">
        <f t="shared" ca="1" si="58"/>
        <v>0.80531505212722676</v>
      </c>
      <c r="H301">
        <f t="shared" ca="1" si="52"/>
        <v>0.34695352183188477</v>
      </c>
      <c r="I301">
        <f ca="1">History!C167+History!D167*H301</f>
        <v>40.711333267756302</v>
      </c>
      <c r="K301">
        <f t="shared" ca="1" si="59"/>
        <v>0.88727021014888419</v>
      </c>
      <c r="L301">
        <f t="shared" ca="1" si="59"/>
        <v>0.33499672393897095</v>
      </c>
      <c r="M301">
        <f t="shared" ca="1" si="53"/>
        <v>-0.24895964443735819</v>
      </c>
      <c r="N301">
        <f ca="1">History!C168+History!D168*M301</f>
        <v>20.893707775797761</v>
      </c>
    </row>
    <row r="302" spans="1:14" x14ac:dyDescent="0.3">
      <c r="A302">
        <f t="shared" ca="1" si="57"/>
        <v>0.60360549118542051</v>
      </c>
      <c r="B302">
        <f t="shared" ca="1" si="57"/>
        <v>8.3912736276727906E-2</v>
      </c>
      <c r="C302">
        <f t="shared" ca="1" si="51"/>
        <v>0.86836730347398505</v>
      </c>
      <c r="D302">
        <f ca="1">History!C166+History!D166*C302</f>
        <v>60.211668910638942</v>
      </c>
      <c r="F302">
        <f t="shared" ca="1" si="58"/>
        <v>0.40742951211038037</v>
      </c>
      <c r="G302">
        <f t="shared" ca="1" si="58"/>
        <v>0.53973079993005868</v>
      </c>
      <c r="H302">
        <f t="shared" ca="1" si="52"/>
        <v>-1.2985263954910296</v>
      </c>
      <c r="I302">
        <f ca="1">History!C167+History!D167*H302</f>
        <v>20.003748787407453</v>
      </c>
      <c r="K302">
        <f t="shared" ca="1" si="59"/>
        <v>0.73008766624695154</v>
      </c>
      <c r="L302">
        <f t="shared" ca="1" si="59"/>
        <v>0.41696755931473439</v>
      </c>
      <c r="M302">
        <f t="shared" ca="1" si="53"/>
        <v>-0.6876881626036998</v>
      </c>
      <c r="N302">
        <f ca="1">History!C168+History!D168*M302</f>
        <v>14.266000358512269</v>
      </c>
    </row>
    <row r="303" spans="1:14" x14ac:dyDescent="0.3">
      <c r="A303">
        <f t="shared" ca="1" si="57"/>
        <v>0.10403328398590395</v>
      </c>
      <c r="B303">
        <f t="shared" ca="1" si="57"/>
        <v>0.5790638983548172</v>
      </c>
      <c r="C303">
        <f t="shared" ca="1" si="51"/>
        <v>-1.8703039154987013</v>
      </c>
      <c r="D303">
        <f ca="1">History!C166+History!D166*C303</f>
        <v>22.198409957252558</v>
      </c>
      <c r="F303">
        <f t="shared" ca="1" si="58"/>
        <v>0.5466374919363578</v>
      </c>
      <c r="G303">
        <f t="shared" ca="1" si="58"/>
        <v>0.55222477655852531</v>
      </c>
      <c r="H303">
        <f t="shared" ca="1" si="52"/>
        <v>-1.0404212134861242</v>
      </c>
      <c r="I303">
        <f ca="1">History!C167+History!D167*H303</f>
        <v>23.251880110625251</v>
      </c>
      <c r="K303">
        <f t="shared" ca="1" si="59"/>
        <v>0.70893848550985239</v>
      </c>
      <c r="L303">
        <f t="shared" ca="1" si="59"/>
        <v>0.58526396203354669</v>
      </c>
      <c r="M303">
        <f t="shared" ca="1" si="53"/>
        <v>-0.71323382951658965</v>
      </c>
      <c r="N303">
        <f ca="1">History!C168+History!D168*M303</f>
        <v>13.880091535475897</v>
      </c>
    </row>
    <row r="304" spans="1:14" x14ac:dyDescent="0.3">
      <c r="A304">
        <f t="shared" ref="A304:B323" ca="1" si="60">RAND()</f>
        <v>0.64529970740243803</v>
      </c>
      <c r="B304">
        <f t="shared" ca="1" si="60"/>
        <v>0.66158234354366841</v>
      </c>
      <c r="C304">
        <f t="shared" ca="1" si="51"/>
        <v>-0.4936477470052329</v>
      </c>
      <c r="D304">
        <f ca="1">History!C166+History!D166*C304</f>
        <v>41.306650135987518</v>
      </c>
      <c r="F304">
        <f t="shared" ref="F304:G323" ca="1" si="61">RAND()</f>
        <v>0.8890869856605742</v>
      </c>
      <c r="G304">
        <f t="shared" ca="1" si="61"/>
        <v>0.40623916872017785</v>
      </c>
      <c r="H304">
        <f t="shared" ca="1" si="52"/>
        <v>-0.40315475883647084</v>
      </c>
      <c r="I304">
        <f ca="1">History!C167+History!D167*H304</f>
        <v>31.271576253510734</v>
      </c>
      <c r="K304">
        <f t="shared" ref="K304:L323" ca="1" si="62">RAND()</f>
        <v>2.3004156588149582E-2</v>
      </c>
      <c r="L304">
        <f t="shared" ca="1" si="62"/>
        <v>0.91975143762562594</v>
      </c>
      <c r="M304">
        <f t="shared" ca="1" si="53"/>
        <v>2.4048501424078923</v>
      </c>
      <c r="N304">
        <f ca="1">History!C168+History!D168*M304</f>
        <v>60.983818356825552</v>
      </c>
    </row>
    <row r="305" spans="1:14" x14ac:dyDescent="0.3">
      <c r="A305">
        <f t="shared" ca="1" si="60"/>
        <v>0.20792681496692889</v>
      </c>
      <c r="B305">
        <f t="shared" ca="1" si="60"/>
        <v>0.32632426239098689</v>
      </c>
      <c r="C305">
        <f t="shared" ca="1" si="51"/>
        <v>-0.81773048959861716</v>
      </c>
      <c r="D305">
        <f ca="1">History!C166+History!D166*C305</f>
        <v>36.808322212876263</v>
      </c>
      <c r="F305">
        <f t="shared" ca="1" si="61"/>
        <v>0.50428631700605053</v>
      </c>
      <c r="G305">
        <f t="shared" ca="1" si="61"/>
        <v>0.62601585062292509</v>
      </c>
      <c r="H305">
        <f t="shared" ca="1" si="52"/>
        <v>-0.82211427402606096</v>
      </c>
      <c r="I305">
        <f ca="1">History!C167+History!D167*H305</f>
        <v>25.999169423563444</v>
      </c>
      <c r="K305">
        <f t="shared" ca="1" si="62"/>
        <v>8.3335410176673341E-2</v>
      </c>
      <c r="L305">
        <f t="shared" ca="1" si="62"/>
        <v>0.59735027308376032</v>
      </c>
      <c r="M305">
        <f t="shared" ca="1" si="53"/>
        <v>-1.8251035215925693</v>
      </c>
      <c r="N305">
        <f ca="1">History!C168+History!D168*M305</f>
        <v>-2.9165075003609573</v>
      </c>
    </row>
    <row r="306" spans="1:14" x14ac:dyDescent="0.3">
      <c r="A306">
        <f t="shared" ca="1" si="60"/>
        <v>0.20229390297522831</v>
      </c>
      <c r="B306">
        <f t="shared" ca="1" si="60"/>
        <v>5.2204020791264183E-2</v>
      </c>
      <c r="C306">
        <f t="shared" ca="1" si="51"/>
        <v>1.6924426682664528</v>
      </c>
      <c r="D306">
        <f ca="1">History!C166+History!D166*C306</f>
        <v>71.649986158049586</v>
      </c>
      <c r="F306">
        <f t="shared" ca="1" si="61"/>
        <v>0.90842530493233886</v>
      </c>
      <c r="G306">
        <f t="shared" ca="1" si="61"/>
        <v>0.43404625674034536</v>
      </c>
      <c r="H306">
        <f t="shared" ca="1" si="52"/>
        <v>-0.40117889075437135</v>
      </c>
      <c r="I306">
        <f ca="1">History!C167+History!D167*H306</f>
        <v>31.296441616376217</v>
      </c>
      <c r="K306">
        <f t="shared" ca="1" si="62"/>
        <v>0.80550947516952287</v>
      </c>
      <c r="L306">
        <f t="shared" ca="1" si="62"/>
        <v>0.18678836748738514</v>
      </c>
      <c r="M306">
        <f t="shared" ca="1" si="53"/>
        <v>0.25440275328583506</v>
      </c>
      <c r="N306">
        <f ca="1">History!C168+History!D168*M306</f>
        <v>28.497815005744773</v>
      </c>
    </row>
    <row r="307" spans="1:14" x14ac:dyDescent="0.3">
      <c r="A307">
        <f t="shared" ca="1" si="60"/>
        <v>7.1149156069451602E-2</v>
      </c>
      <c r="B307">
        <f t="shared" ca="1" si="60"/>
        <v>0.37835597870070869</v>
      </c>
      <c r="C307">
        <f t="shared" ca="1" si="51"/>
        <v>-1.6596399144562288</v>
      </c>
      <c r="D307">
        <f ca="1">History!C166+History!D166*C307</f>
        <v>25.12246493994153</v>
      </c>
      <c r="F307">
        <f t="shared" ca="1" si="61"/>
        <v>0.67710809990055865</v>
      </c>
      <c r="G307">
        <f t="shared" ca="1" si="61"/>
        <v>0.38706992040326849</v>
      </c>
      <c r="H307">
        <f t="shared" ca="1" si="52"/>
        <v>-0.66995496335667237</v>
      </c>
      <c r="I307">
        <f ca="1">History!C167+History!D167*H307</f>
        <v>27.914022195078417</v>
      </c>
      <c r="K307">
        <f t="shared" ca="1" si="62"/>
        <v>9.3921733582153388E-2</v>
      </c>
      <c r="L307">
        <f t="shared" ca="1" si="62"/>
        <v>0.24429370095901026</v>
      </c>
      <c r="M307">
        <f t="shared" ca="1" si="53"/>
        <v>7.7964851955564768E-2</v>
      </c>
      <c r="N307">
        <f ca="1">History!C168+History!D168*M307</f>
        <v>25.832433707477872</v>
      </c>
    </row>
    <row r="308" spans="1:14" x14ac:dyDescent="0.3">
      <c r="A308">
        <f t="shared" ca="1" si="60"/>
        <v>0.72446881871678603</v>
      </c>
      <c r="B308">
        <f t="shared" ca="1" si="60"/>
        <v>0.80630745187656827</v>
      </c>
      <c r="C308">
        <f t="shared" ca="1" si="51"/>
        <v>0.27816598400241654</v>
      </c>
      <c r="D308">
        <f ca="1">History!C166+History!D166*C308</f>
        <v>52.01956631859472</v>
      </c>
      <c r="F308">
        <f t="shared" ca="1" si="61"/>
        <v>0.93660847422372684</v>
      </c>
      <c r="G308">
        <f t="shared" ca="1" si="61"/>
        <v>0.82793646520337816</v>
      </c>
      <c r="H308">
        <f t="shared" ca="1" si="52"/>
        <v>0.17022564096181789</v>
      </c>
      <c r="I308">
        <f ca="1">History!C167+History!D167*H308</f>
        <v>38.487296690571043</v>
      </c>
      <c r="K308">
        <f t="shared" ca="1" si="62"/>
        <v>0.88661783521427684</v>
      </c>
      <c r="L308">
        <f t="shared" ca="1" si="62"/>
        <v>0.9167959218080225</v>
      </c>
      <c r="M308">
        <f t="shared" ca="1" si="53"/>
        <v>0.42506594797885211</v>
      </c>
      <c r="N308">
        <f ca="1">History!C168+History!D168*M308</f>
        <v>31.075959973507491</v>
      </c>
    </row>
    <row r="309" spans="1:14" x14ac:dyDescent="0.3">
      <c r="A309">
        <f t="shared" ca="1" si="60"/>
        <v>0.89221555001817976</v>
      </c>
      <c r="B309">
        <f t="shared" ca="1" si="60"/>
        <v>0.40735983413619536</v>
      </c>
      <c r="C309">
        <f t="shared" ca="1" si="51"/>
        <v>-0.39894464947158376</v>
      </c>
      <c r="D309">
        <f ca="1">History!C166+History!D166*C309</f>
        <v>42.621146503895751</v>
      </c>
      <c r="F309">
        <f t="shared" ca="1" si="61"/>
        <v>0.43841704734107212</v>
      </c>
      <c r="G309">
        <f t="shared" ca="1" si="61"/>
        <v>0.93973437176039065</v>
      </c>
      <c r="H309">
        <f t="shared" ca="1" si="52"/>
        <v>1.1932281755995828</v>
      </c>
      <c r="I309">
        <f ca="1">History!C167+History!D167*H309</f>
        <v>51.361298485796432</v>
      </c>
      <c r="K309">
        <f t="shared" ca="1" si="62"/>
        <v>0.24693846783525808</v>
      </c>
      <c r="L309">
        <f t="shared" ca="1" si="62"/>
        <v>0.50312021499318071</v>
      </c>
      <c r="M309">
        <f t="shared" ca="1" si="53"/>
        <v>-1.6721714026367493</v>
      </c>
      <c r="N309">
        <f ca="1">History!C168+History!D168*M309</f>
        <v>-0.606219253358109</v>
      </c>
    </row>
    <row r="310" spans="1:14" x14ac:dyDescent="0.3">
      <c r="A310">
        <f t="shared" ca="1" si="60"/>
        <v>6.7993873821553308E-2</v>
      </c>
      <c r="B310">
        <f t="shared" ca="1" si="60"/>
        <v>0.1800388749403169</v>
      </c>
      <c r="C310">
        <f t="shared" ca="1" si="51"/>
        <v>0.98677000199519549</v>
      </c>
      <c r="D310">
        <f ca="1">History!C166+History!D166*C310</f>
        <v>61.85512008816103</v>
      </c>
      <c r="F310">
        <f t="shared" ca="1" si="61"/>
        <v>0.29196509213262012</v>
      </c>
      <c r="G310">
        <f t="shared" ca="1" si="61"/>
        <v>0.10300903097529979</v>
      </c>
      <c r="H310">
        <f t="shared" ca="1" si="52"/>
        <v>1.2518080871936856</v>
      </c>
      <c r="I310">
        <f ca="1">History!C167+History!D167*H310</f>
        <v>52.098498894878176</v>
      </c>
      <c r="K310">
        <f t="shared" ca="1" si="62"/>
        <v>0.76334487957030839</v>
      </c>
      <c r="L310">
        <f t="shared" ca="1" si="62"/>
        <v>0.83168507993723584</v>
      </c>
      <c r="M310">
        <f t="shared" ca="1" si="53"/>
        <v>0.36084347575473397</v>
      </c>
      <c r="N310">
        <f ca="1">History!C168+History!D168*M310</f>
        <v>30.105775137346878</v>
      </c>
    </row>
    <row r="311" spans="1:14" x14ac:dyDescent="0.3">
      <c r="A311">
        <f t="shared" ca="1" si="60"/>
        <v>0.16765789863543434</v>
      </c>
      <c r="B311">
        <f t="shared" ca="1" si="60"/>
        <v>0.61935680414411354</v>
      </c>
      <c r="C311">
        <f t="shared" ca="1" si="51"/>
        <v>-1.3828827786170534</v>
      </c>
      <c r="D311">
        <f ca="1">History!C166+History!D166*C311</f>
        <v>28.963904758993074</v>
      </c>
      <c r="F311">
        <f t="shared" ca="1" si="61"/>
        <v>0.14689702815895778</v>
      </c>
      <c r="G311">
        <f t="shared" ca="1" si="61"/>
        <v>7.6458142352156311E-2</v>
      </c>
      <c r="H311">
        <f t="shared" ca="1" si="52"/>
        <v>1.7368905356641064</v>
      </c>
      <c r="I311">
        <f ca="1">History!C167+History!D167*H311</f>
        <v>58.203031484967795</v>
      </c>
      <c r="K311">
        <f t="shared" ca="1" si="62"/>
        <v>0.12740423721211225</v>
      </c>
      <c r="L311">
        <f t="shared" ca="1" si="62"/>
        <v>0.86376529912959576</v>
      </c>
      <c r="M311">
        <f t="shared" ca="1" si="53"/>
        <v>1.3305904410618388</v>
      </c>
      <c r="N311">
        <f ca="1">History!C168+History!D168*M311</f>
        <v>44.755379365762124</v>
      </c>
    </row>
    <row r="312" spans="1:14" x14ac:dyDescent="0.3">
      <c r="A312">
        <f t="shared" ca="1" si="60"/>
        <v>0.99808317526854429</v>
      </c>
      <c r="B312">
        <f t="shared" ca="1" si="60"/>
        <v>0.67172792077646371</v>
      </c>
      <c r="C312">
        <f t="shared" ca="1" si="51"/>
        <v>-2.925169798556785E-2</v>
      </c>
      <c r="D312">
        <f ca="1">History!C166+History!D166*C312</f>
        <v>47.752552494042753</v>
      </c>
      <c r="F312">
        <f t="shared" ca="1" si="61"/>
        <v>0.27732431348535769</v>
      </c>
      <c r="G312">
        <f t="shared" ca="1" si="61"/>
        <v>0.2562713513138043</v>
      </c>
      <c r="H312">
        <f t="shared" ca="1" si="52"/>
        <v>-6.309337286838515E-2</v>
      </c>
      <c r="I312">
        <f ca="1">History!C167+History!D167*H312</f>
        <v>35.551087540342643</v>
      </c>
      <c r="K312">
        <f t="shared" ca="1" si="62"/>
        <v>0.48733170075133114</v>
      </c>
      <c r="L312">
        <f t="shared" ca="1" si="62"/>
        <v>0.25312355193139424</v>
      </c>
      <c r="M312">
        <f t="shared" ca="1" si="53"/>
        <v>-2.3530050310950613E-2</v>
      </c>
      <c r="N312">
        <f ca="1">History!C168+History!D168*M312</f>
        <v>24.299188229431678</v>
      </c>
    </row>
    <row r="313" spans="1:14" x14ac:dyDescent="0.3">
      <c r="A313">
        <f t="shared" ca="1" si="60"/>
        <v>0.94442253401380072</v>
      </c>
      <c r="B313">
        <f t="shared" ca="1" si="60"/>
        <v>0.81797530448139855</v>
      </c>
      <c r="C313">
        <f t="shared" ca="1" si="51"/>
        <v>0.14008425287895318</v>
      </c>
      <c r="D313">
        <f ca="1">History!C166+History!D166*C313</f>
        <v>50.102966558256547</v>
      </c>
      <c r="F313">
        <f t="shared" ca="1" si="61"/>
        <v>0.11964675414386983</v>
      </c>
      <c r="G313">
        <f t="shared" ca="1" si="61"/>
        <v>0.4937473498430337</v>
      </c>
      <c r="H313">
        <f t="shared" ca="1" si="52"/>
        <v>-2.0590950643781336</v>
      </c>
      <c r="I313">
        <f ca="1">History!C167+History!D167*H313</f>
        <v>10.432352747697877</v>
      </c>
      <c r="K313">
        <f t="shared" ca="1" si="62"/>
        <v>0.51973604972680287</v>
      </c>
      <c r="L313">
        <f t="shared" ca="1" si="62"/>
        <v>0.87577977707018018</v>
      </c>
      <c r="M313">
        <f t="shared" ca="1" si="53"/>
        <v>0.81292488572085964</v>
      </c>
      <c r="N313">
        <f ca="1">History!C168+History!D168*M313</f>
        <v>36.935199690307797</v>
      </c>
    </row>
    <row r="314" spans="1:14" x14ac:dyDescent="0.3">
      <c r="A314">
        <f t="shared" ca="1" si="60"/>
        <v>0.16333506093396766</v>
      </c>
      <c r="B314">
        <f t="shared" ca="1" si="60"/>
        <v>8.823240299451407E-2</v>
      </c>
      <c r="C314">
        <f t="shared" ca="1" si="51"/>
        <v>1.6185384932398033</v>
      </c>
      <c r="D314">
        <f ca="1">History!C166+History!D166*C314</f>
        <v>70.624182650289271</v>
      </c>
      <c r="F314">
        <f t="shared" ca="1" si="61"/>
        <v>0.6612436710473707</v>
      </c>
      <c r="G314">
        <f t="shared" ca="1" si="61"/>
        <v>0.900210165534711</v>
      </c>
      <c r="H314">
        <f t="shared" ca="1" si="52"/>
        <v>0.73653985013017598</v>
      </c>
      <c r="I314">
        <f ca="1">History!C167+History!D167*H314</f>
        <v>45.614092469309426</v>
      </c>
      <c r="K314">
        <f t="shared" ca="1" si="62"/>
        <v>0.89421323513879836</v>
      </c>
      <c r="L314">
        <f t="shared" ca="1" si="62"/>
        <v>0.15447786341439884</v>
      </c>
      <c r="M314">
        <f t="shared" ca="1" si="53"/>
        <v>0.2670835636823149</v>
      </c>
      <c r="N314">
        <f ca="1">History!C168+History!D168*M314</f>
        <v>28.689379259359296</v>
      </c>
    </row>
    <row r="315" spans="1:14" x14ac:dyDescent="0.3">
      <c r="A315">
        <f t="shared" ca="1" si="60"/>
        <v>0.45655158220540892</v>
      </c>
      <c r="B315">
        <f t="shared" ca="1" si="60"/>
        <v>0.92305636725470619</v>
      </c>
      <c r="C315">
        <f t="shared" ca="1" si="51"/>
        <v>1.108729047325782</v>
      </c>
      <c r="D315">
        <f ca="1">History!C166+History!D166*C315</f>
        <v>63.547934011841292</v>
      </c>
      <c r="F315">
        <f t="shared" ca="1" si="61"/>
        <v>0.82831490151789766</v>
      </c>
      <c r="G315">
        <f t="shared" ca="1" si="61"/>
        <v>0.15497721247825835</v>
      </c>
      <c r="H315">
        <f t="shared" ca="1" si="52"/>
        <v>0.34506724209807205</v>
      </c>
      <c r="I315">
        <f ca="1">History!C167+History!D167*H315</f>
        <v>40.687595331771618</v>
      </c>
      <c r="K315">
        <f t="shared" ca="1" si="62"/>
        <v>0.39340497856036183</v>
      </c>
      <c r="L315">
        <f t="shared" ca="1" si="62"/>
        <v>0.47022953589190697</v>
      </c>
      <c r="M315">
        <f t="shared" ca="1" si="53"/>
        <v>-1.3421273428611609</v>
      </c>
      <c r="N315">
        <f ca="1">History!C168+History!D168*M315</f>
        <v>4.3796327540473641</v>
      </c>
    </row>
    <row r="316" spans="1:14" x14ac:dyDescent="0.3">
      <c r="A316">
        <f t="shared" ca="1" si="60"/>
        <v>0.63955818394798603</v>
      </c>
      <c r="B316">
        <f t="shared" ca="1" si="60"/>
        <v>0.53040895941388344</v>
      </c>
      <c r="C316">
        <f t="shared" ca="1" si="51"/>
        <v>-0.92828654976584002</v>
      </c>
      <c r="D316">
        <f ca="1">History!C166+History!D166*C316</f>
        <v>35.273783815244414</v>
      </c>
      <c r="F316">
        <f t="shared" ca="1" si="61"/>
        <v>5.766225875046127E-2</v>
      </c>
      <c r="G316">
        <f t="shared" ca="1" si="61"/>
        <v>0.58880413166869172</v>
      </c>
      <c r="H316">
        <f t="shared" ca="1" si="52"/>
        <v>-2.0264803759835566</v>
      </c>
      <c r="I316">
        <f ca="1">History!C167+History!D167*H316</f>
        <v>10.842793135405397</v>
      </c>
      <c r="K316">
        <f t="shared" ca="1" si="62"/>
        <v>0.45932957395602403</v>
      </c>
      <c r="L316">
        <f t="shared" ca="1" si="62"/>
        <v>0.14788812862049583</v>
      </c>
      <c r="M316">
        <f t="shared" ca="1" si="53"/>
        <v>0.74652159753462222</v>
      </c>
      <c r="N316">
        <f ca="1">History!C168+History!D168*M316</f>
        <v>35.932070084137067</v>
      </c>
    </row>
    <row r="317" spans="1:14" x14ac:dyDescent="0.3">
      <c r="A317">
        <f t="shared" ca="1" si="60"/>
        <v>0.5958764506933022</v>
      </c>
      <c r="B317">
        <f t="shared" ca="1" si="60"/>
        <v>0.12153467921379668</v>
      </c>
      <c r="C317">
        <f t="shared" ca="1" si="51"/>
        <v>0.73502366427764021</v>
      </c>
      <c r="D317">
        <f ca="1">History!C166+History!D166*C317</f>
        <v>58.360834735495068</v>
      </c>
      <c r="F317">
        <f t="shared" ca="1" si="61"/>
        <v>0.30324473613059433</v>
      </c>
      <c r="G317">
        <f t="shared" ca="1" si="61"/>
        <v>0.9601107119468052</v>
      </c>
      <c r="H317">
        <f t="shared" ca="1" si="52"/>
        <v>1.4965414025917223</v>
      </c>
      <c r="I317">
        <f ca="1">History!C167+History!D167*H317</f>
        <v>55.178351617727408</v>
      </c>
      <c r="K317">
        <f t="shared" ca="1" si="62"/>
        <v>0.24072634936415505</v>
      </c>
      <c r="L317">
        <f t="shared" ca="1" si="62"/>
        <v>0.88037374621961961</v>
      </c>
      <c r="M317">
        <f t="shared" ca="1" si="53"/>
        <v>1.2329591814141818</v>
      </c>
      <c r="N317">
        <f ca="1">History!C168+History!D168*M317</f>
        <v>43.280500489800005</v>
      </c>
    </row>
    <row r="318" spans="1:14" x14ac:dyDescent="0.3">
      <c r="A318">
        <f t="shared" ca="1" si="60"/>
        <v>0.20330072478336658</v>
      </c>
      <c r="B318">
        <f t="shared" ca="1" si="60"/>
        <v>9.9030494839164485E-2</v>
      </c>
      <c r="C318">
        <f t="shared" ca="1" si="51"/>
        <v>1.4504399626970745</v>
      </c>
      <c r="D318">
        <f ca="1">History!C166+History!D166*C318</f>
        <v>68.290944207157906</v>
      </c>
      <c r="F318">
        <f t="shared" ca="1" si="61"/>
        <v>0.31351181825638264</v>
      </c>
      <c r="G318">
        <f t="shared" ca="1" si="61"/>
        <v>0.93064140333806433</v>
      </c>
      <c r="H318">
        <f t="shared" ca="1" si="52"/>
        <v>1.3807452376169072</v>
      </c>
      <c r="I318">
        <f ca="1">History!C167+History!D167*H318</f>
        <v>53.72111179153886</v>
      </c>
      <c r="K318">
        <f t="shared" ca="1" si="62"/>
        <v>0.57110534448009742</v>
      </c>
      <c r="L318">
        <f t="shared" ca="1" si="62"/>
        <v>0.55903515118561253</v>
      </c>
      <c r="M318">
        <f t="shared" ca="1" si="53"/>
        <v>-0.98648655420264375</v>
      </c>
      <c r="N318">
        <f ca="1">History!C168+History!D168*M318</f>
        <v>9.7521649585475529</v>
      </c>
    </row>
    <row r="319" spans="1:14" x14ac:dyDescent="0.3">
      <c r="A319">
        <f t="shared" ca="1" si="60"/>
        <v>0.44602576054097365</v>
      </c>
      <c r="B319">
        <f t="shared" ca="1" si="60"/>
        <v>0.24187519945484415</v>
      </c>
      <c r="C319">
        <f t="shared" ca="1" si="51"/>
        <v>6.4842168993706428E-2</v>
      </c>
      <c r="D319">
        <f ca="1">History!C166+History!D166*C319</f>
        <v>49.058592630087396</v>
      </c>
      <c r="F319">
        <f t="shared" ca="1" si="61"/>
        <v>0.35821824950998316</v>
      </c>
      <c r="G319">
        <f t="shared" ca="1" si="61"/>
        <v>0.91350230765798457</v>
      </c>
      <c r="H319">
        <f t="shared" ca="1" si="52"/>
        <v>1.2264457864632261</v>
      </c>
      <c r="I319">
        <f ca="1">History!C167+History!D167*H319</f>
        <v>51.779326366874031</v>
      </c>
      <c r="K319">
        <f t="shared" ca="1" si="62"/>
        <v>0.50108945813095329</v>
      </c>
      <c r="L319">
        <f t="shared" ca="1" si="62"/>
        <v>2.7055464425215225E-3</v>
      </c>
      <c r="M319">
        <f t="shared" ca="1" si="53"/>
        <v>1.1753901278662056</v>
      </c>
      <c r="N319">
        <f ca="1">History!C168+History!D168*M319</f>
        <v>42.410826357831759</v>
      </c>
    </row>
    <row r="320" spans="1:14" x14ac:dyDescent="0.3">
      <c r="A320">
        <f t="shared" ca="1" si="60"/>
        <v>0.75698438587983974</v>
      </c>
      <c r="B320">
        <f t="shared" ca="1" si="60"/>
        <v>0.13699585640704304</v>
      </c>
      <c r="C320">
        <f t="shared" ca="1" si="51"/>
        <v>0.48641780381022104</v>
      </c>
      <c r="D320">
        <f ca="1">History!C166+History!D166*C320</f>
        <v>54.910139783209999</v>
      </c>
      <c r="F320">
        <f t="shared" ca="1" si="61"/>
        <v>0.71487176938059749</v>
      </c>
      <c r="G320">
        <f t="shared" ca="1" si="61"/>
        <v>0.61039389321088378</v>
      </c>
      <c r="H320">
        <f t="shared" ca="1" si="52"/>
        <v>-0.63001133148447552</v>
      </c>
      <c r="I320">
        <f ca="1">History!C167+History!D167*H320</f>
        <v>28.416693861099819</v>
      </c>
      <c r="K320">
        <f t="shared" ca="1" si="62"/>
        <v>0.76822625338573947</v>
      </c>
      <c r="L320">
        <f t="shared" ca="1" si="62"/>
        <v>0.77788026985356185</v>
      </c>
      <c r="M320">
        <f t="shared" ca="1" si="53"/>
        <v>0.1265608960725588</v>
      </c>
      <c r="N320">
        <f ca="1">History!C168+History!D168*M320</f>
        <v>26.566555946422042</v>
      </c>
    </row>
    <row r="321" spans="1:14" x14ac:dyDescent="0.3">
      <c r="A321">
        <f t="shared" ca="1" si="60"/>
        <v>0.91604650370229834</v>
      </c>
      <c r="B321">
        <f t="shared" ca="1" si="60"/>
        <v>0.29113246957536432</v>
      </c>
      <c r="C321">
        <f t="shared" ca="1" si="51"/>
        <v>-0.10702978883066236</v>
      </c>
      <c r="D321">
        <f ca="1">History!C166+History!D166*C321</f>
        <v>46.672978324017464</v>
      </c>
      <c r="F321">
        <f t="shared" ca="1" si="61"/>
        <v>0.51268348160067634</v>
      </c>
      <c r="G321">
        <f t="shared" ca="1" si="61"/>
        <v>0.49046778491876075</v>
      </c>
      <c r="H321">
        <f t="shared" ca="1" si="52"/>
        <v>-1.1538656181424087</v>
      </c>
      <c r="I321">
        <f ca="1">History!C167+History!D167*H321</f>
        <v>21.824236072851264</v>
      </c>
      <c r="K321">
        <f t="shared" ca="1" si="62"/>
        <v>0.94806322899097328</v>
      </c>
      <c r="L321">
        <f t="shared" ca="1" si="62"/>
        <v>0.38504818841230559</v>
      </c>
      <c r="M321">
        <f t="shared" ca="1" si="53"/>
        <v>-0.24505235229109118</v>
      </c>
      <c r="N321">
        <f ca="1">History!C168+History!D168*M321</f>
        <v>20.952733774945361</v>
      </c>
    </row>
    <row r="322" spans="1:14" x14ac:dyDescent="0.3">
      <c r="A322">
        <f t="shared" ca="1" si="60"/>
        <v>0.19149368007527057</v>
      </c>
      <c r="B322">
        <f t="shared" ca="1" si="60"/>
        <v>0.18783535821555708</v>
      </c>
      <c r="C322">
        <f t="shared" ca="1" si="51"/>
        <v>0.6922486770636449</v>
      </c>
      <c r="D322">
        <f ca="1">History!C166+History!D166*C322</f>
        <v>57.767110065505896</v>
      </c>
      <c r="F322">
        <f t="shared" ca="1" si="61"/>
        <v>0.89461050269133036</v>
      </c>
      <c r="G322">
        <f t="shared" ca="1" si="61"/>
        <v>0.1628610699333598</v>
      </c>
      <c r="H322">
        <f t="shared" ca="1" si="52"/>
        <v>0.24567792998863627</v>
      </c>
      <c r="I322">
        <f ca="1">History!C167+History!D167*H322</f>
        <v>39.436827968838188</v>
      </c>
      <c r="K322">
        <f t="shared" ca="1" si="62"/>
        <v>0.1829264585627618</v>
      </c>
      <c r="L322">
        <f t="shared" ca="1" si="62"/>
        <v>0.11971125524346571</v>
      </c>
      <c r="M322">
        <f t="shared" ca="1" si="53"/>
        <v>1.3459131535788635</v>
      </c>
      <c r="N322">
        <f ca="1">History!C168+History!D168*M322</f>
        <v>44.986853845302377</v>
      </c>
    </row>
    <row r="323" spans="1:14" x14ac:dyDescent="0.3">
      <c r="A323">
        <f t="shared" ca="1" si="60"/>
        <v>0.3635024026346243</v>
      </c>
      <c r="B323">
        <f t="shared" ca="1" si="60"/>
        <v>0.82460344879288372</v>
      </c>
      <c r="C323">
        <f t="shared" ca="1" si="51"/>
        <v>0.6427101571547601</v>
      </c>
      <c r="D323">
        <f ca="1">History!C166+History!D166*C323</f>
        <v>57.079506320880313</v>
      </c>
      <c r="F323">
        <f t="shared" ca="1" si="61"/>
        <v>0.45631699584166985</v>
      </c>
      <c r="G323">
        <f t="shared" ca="1" si="61"/>
        <v>0.27653016139104636</v>
      </c>
      <c r="H323">
        <f t="shared" ca="1" si="52"/>
        <v>-0.20784365979484817</v>
      </c>
      <c r="I323">
        <f ca="1">History!C167+History!D167*H323</f>
        <v>33.729473819306726</v>
      </c>
      <c r="K323">
        <f t="shared" ca="1" si="62"/>
        <v>0.43057658608844651</v>
      </c>
      <c r="L323">
        <f t="shared" ca="1" si="62"/>
        <v>0.63585210088886934</v>
      </c>
      <c r="M323">
        <f t="shared" ca="1" si="53"/>
        <v>-0.85327320603210532</v>
      </c>
      <c r="N323">
        <f ca="1">History!C168+History!D168*M323</f>
        <v>11.764569120103712</v>
      </c>
    </row>
    <row r="324" spans="1:14" x14ac:dyDescent="0.3">
      <c r="A324">
        <f t="shared" ref="A324:B343" ca="1" si="63">RAND()</f>
        <v>0.365200942592666</v>
      </c>
      <c r="B324">
        <f t="shared" ca="1" si="63"/>
        <v>0.81684514687885157</v>
      </c>
      <c r="C324">
        <f t="shared" ref="C324:C387" ca="1" si="64">SQRT(-2*LN(MAX(A324,0.0000000001)))*COS(2*PI()*B324)</f>
        <v>0.57876409105479498</v>
      </c>
      <c r="D324">
        <f ca="1">History!C166+History!D166*C324</f>
        <v>56.191923191927671</v>
      </c>
      <c r="F324">
        <f t="shared" ref="F324:G343" ca="1" si="65">RAND()</f>
        <v>3.1683875449974197E-2</v>
      </c>
      <c r="G324">
        <f t="shared" ca="1" si="65"/>
        <v>7.4338117297740536E-2</v>
      </c>
      <c r="H324">
        <f t="shared" ref="H324:H387" ca="1" si="66">SQRT(-2*LN(MAX(F324,0.0000000001)))*COS(2*PI()*G324)</f>
        <v>2.3460837051899106</v>
      </c>
      <c r="I324">
        <f ca="1">History!C167+History!D167*H324</f>
        <v>65.869438646794904</v>
      </c>
      <c r="K324">
        <f t="shared" ref="K324:L343" ca="1" si="67">RAND()</f>
        <v>0.17041440186956802</v>
      </c>
      <c r="L324">
        <f t="shared" ca="1" si="67"/>
        <v>0.84481029007604369</v>
      </c>
      <c r="M324">
        <f t="shared" ref="M324:M387" ca="1" si="68">SQRT(-2*LN(MAX(K324,0.0000000001)))*COS(2*PI()*L324)</f>
        <v>1.0555554045706084</v>
      </c>
      <c r="N324">
        <f ca="1">History!C168+History!D168*M324</f>
        <v>40.600528071880227</v>
      </c>
    </row>
    <row r="325" spans="1:14" x14ac:dyDescent="0.3">
      <c r="A325">
        <f t="shared" ca="1" si="63"/>
        <v>7.8413079627260851E-2</v>
      </c>
      <c r="B325">
        <f t="shared" ca="1" si="63"/>
        <v>0.67372884419092605</v>
      </c>
      <c r="C325">
        <f t="shared" ca="1" si="64"/>
        <v>-1.0404279544567356</v>
      </c>
      <c r="D325">
        <f ca="1">History!C166+History!D166*C325</f>
        <v>33.717240544778171</v>
      </c>
      <c r="F325">
        <f t="shared" ca="1" si="65"/>
        <v>0.25011993818002953</v>
      </c>
      <c r="G325">
        <f t="shared" ca="1" si="65"/>
        <v>0.37565995033755051</v>
      </c>
      <c r="H325">
        <f t="shared" ca="1" si="66"/>
        <v>-1.1820775792585612</v>
      </c>
      <c r="I325">
        <f ca="1">History!C167+History!D167*H325</f>
        <v>21.469201920189285</v>
      </c>
      <c r="K325">
        <f t="shared" ca="1" si="67"/>
        <v>0.51924105990208125</v>
      </c>
      <c r="L325">
        <f t="shared" ca="1" si="67"/>
        <v>0.69039592969971531</v>
      </c>
      <c r="M325">
        <f t="shared" ca="1" si="68"/>
        <v>-0.41881283442817224</v>
      </c>
      <c r="N325">
        <f ca="1">History!C168+History!D168*M325</f>
        <v>18.327799245719252</v>
      </c>
    </row>
    <row r="326" spans="1:14" x14ac:dyDescent="0.3">
      <c r="A326">
        <f t="shared" ca="1" si="63"/>
        <v>0.58501759121868346</v>
      </c>
      <c r="B326">
        <f t="shared" ca="1" si="63"/>
        <v>0.91258505893395514</v>
      </c>
      <c r="C326">
        <f t="shared" ca="1" si="64"/>
        <v>0.88318411430255084</v>
      </c>
      <c r="D326">
        <f ca="1">History!C166+History!D166*C326</f>
        <v>60.417328963217614</v>
      </c>
      <c r="F326">
        <f t="shared" ca="1" si="65"/>
        <v>7.4773074125563332E-2</v>
      </c>
      <c r="G326">
        <f t="shared" ca="1" si="65"/>
        <v>1.0672948560115803E-2</v>
      </c>
      <c r="H326">
        <f t="shared" ca="1" si="66"/>
        <v>2.2722907783462785</v>
      </c>
      <c r="I326">
        <f ca="1">History!C167+History!D167*H326</f>
        <v>64.940789654741096</v>
      </c>
      <c r="K326">
        <f t="shared" ca="1" si="67"/>
        <v>0.16149528338954611</v>
      </c>
      <c r="L326">
        <f t="shared" ca="1" si="67"/>
        <v>0.2693512112168216</v>
      </c>
      <c r="M326">
        <f t="shared" ca="1" si="68"/>
        <v>-0.23161092172168257</v>
      </c>
      <c r="N326">
        <f ca="1">History!C168+History!D168*M326</f>
        <v>21.155788432655172</v>
      </c>
    </row>
    <row r="327" spans="1:14" x14ac:dyDescent="0.3">
      <c r="A327">
        <f t="shared" ca="1" si="63"/>
        <v>0.85193271771598422</v>
      </c>
      <c r="B327">
        <f t="shared" ca="1" si="63"/>
        <v>0.74846013677544987</v>
      </c>
      <c r="C327">
        <f t="shared" ca="1" si="64"/>
        <v>-5.4772955288842134E-3</v>
      </c>
      <c r="D327">
        <f ca="1">History!C166+History!D166*C327</f>
        <v>48.082545561771028</v>
      </c>
      <c r="F327">
        <f t="shared" ca="1" si="65"/>
        <v>0.26175322376810239</v>
      </c>
      <c r="G327">
        <f t="shared" ca="1" si="65"/>
        <v>0.9766407437749447</v>
      </c>
      <c r="H327">
        <f t="shared" ca="1" si="66"/>
        <v>1.6196829980306449</v>
      </c>
      <c r="I327">
        <f ca="1">History!C167+History!D167*H327</f>
        <v>56.72803020313674</v>
      </c>
      <c r="K327">
        <f t="shared" ca="1" si="67"/>
        <v>0.97518818963247478</v>
      </c>
      <c r="L327">
        <f t="shared" ca="1" si="67"/>
        <v>0.67274498401977456</v>
      </c>
      <c r="M327">
        <f t="shared" ca="1" si="68"/>
        <v>-0.1045880797470371</v>
      </c>
      <c r="N327">
        <f ca="1">History!C168+History!D168*M327</f>
        <v>23.074674935494382</v>
      </c>
    </row>
    <row r="328" spans="1:14" x14ac:dyDescent="0.3">
      <c r="A328">
        <f t="shared" ca="1" si="63"/>
        <v>0.94603209875471028</v>
      </c>
      <c r="B328">
        <f t="shared" ca="1" si="63"/>
        <v>0.95694942448998588</v>
      </c>
      <c r="C328">
        <f t="shared" ca="1" si="64"/>
        <v>0.3209909082890719</v>
      </c>
      <c r="D328">
        <f ca="1">History!C166+History!D166*C328</f>
        <v>52.613984124313816</v>
      </c>
      <c r="F328">
        <f t="shared" ca="1" si="65"/>
        <v>0.5897253183322505</v>
      </c>
      <c r="G328">
        <f t="shared" ca="1" si="65"/>
        <v>0.58564433697923113</v>
      </c>
      <c r="H328">
        <f t="shared" ca="1" si="66"/>
        <v>-0.88247174249019766</v>
      </c>
      <c r="I328">
        <f ca="1">History!C167+History!D167*H328</f>
        <v>25.239599304181773</v>
      </c>
      <c r="K328">
        <f t="shared" ca="1" si="67"/>
        <v>0.74114598353114136</v>
      </c>
      <c r="L328">
        <f t="shared" ca="1" si="67"/>
        <v>0.37165693781494658</v>
      </c>
      <c r="M328">
        <f t="shared" ca="1" si="68"/>
        <v>-0.53570224999001648</v>
      </c>
      <c r="N328">
        <f ca="1">History!C168+History!D168*M328</f>
        <v>16.561994620664827</v>
      </c>
    </row>
    <row r="329" spans="1:14" x14ac:dyDescent="0.3">
      <c r="A329">
        <f t="shared" ca="1" si="63"/>
        <v>0.90988159212606179</v>
      </c>
      <c r="B329">
        <f t="shared" ca="1" si="63"/>
        <v>0.36158782199696593</v>
      </c>
      <c r="C329">
        <f t="shared" ca="1" si="64"/>
        <v>-0.28035473693818258</v>
      </c>
      <c r="D329">
        <f ca="1">History!C166+History!D166*C329</f>
        <v>44.26719624625315</v>
      </c>
      <c r="F329">
        <f t="shared" ca="1" si="65"/>
        <v>0.55499376843394232</v>
      </c>
      <c r="G329">
        <f t="shared" ca="1" si="65"/>
        <v>0.63872169597247686</v>
      </c>
      <c r="H329">
        <f t="shared" ca="1" si="66"/>
        <v>-0.69840756470945986</v>
      </c>
      <c r="I329">
        <f ca="1">History!C167+History!D167*H329</f>
        <v>27.5559596991489</v>
      </c>
      <c r="K329">
        <f t="shared" ca="1" si="67"/>
        <v>0.67441389405386276</v>
      </c>
      <c r="L329">
        <f t="shared" ca="1" si="67"/>
        <v>0.47379853036341413</v>
      </c>
      <c r="M329">
        <f t="shared" ca="1" si="68"/>
        <v>-0.87559277088423915</v>
      </c>
      <c r="N329">
        <f ca="1">History!C168+History!D168*M329</f>
        <v>11.427395812703196</v>
      </c>
    </row>
    <row r="330" spans="1:14" x14ac:dyDescent="0.3">
      <c r="A330">
        <f t="shared" ca="1" si="63"/>
        <v>7.8374933909818645E-2</v>
      </c>
      <c r="B330">
        <f t="shared" ca="1" si="63"/>
        <v>0.97239579968502743</v>
      </c>
      <c r="C330">
        <f t="shared" ca="1" si="64"/>
        <v>2.2227996748669665</v>
      </c>
      <c r="D330">
        <f ca="1">History!C166+History!D166*C330</f>
        <v>79.011438708462236</v>
      </c>
      <c r="F330">
        <f t="shared" ca="1" si="65"/>
        <v>0.92444810693515567</v>
      </c>
      <c r="G330">
        <f t="shared" ca="1" si="65"/>
        <v>0.50771243766962892</v>
      </c>
      <c r="H330">
        <f t="shared" ca="1" si="66"/>
        <v>-0.39591421014728734</v>
      </c>
      <c r="I330">
        <f ca="1">History!C167+History!D167*H330</f>
        <v>31.362695125328557</v>
      </c>
      <c r="K330">
        <f t="shared" ca="1" si="67"/>
        <v>0.97950608271059514</v>
      </c>
      <c r="L330">
        <f t="shared" ca="1" si="67"/>
        <v>0.75651169605222868</v>
      </c>
      <c r="M330">
        <f t="shared" ca="1" si="68"/>
        <v>8.3238575601896538E-3</v>
      </c>
      <c r="N330">
        <f ca="1">History!C168+History!D168*M330</f>
        <v>24.780393286147504</v>
      </c>
    </row>
    <row r="331" spans="1:14" x14ac:dyDescent="0.3">
      <c r="A331">
        <f t="shared" ca="1" si="63"/>
        <v>0.55550736231563325</v>
      </c>
      <c r="B331">
        <f t="shared" ca="1" si="63"/>
        <v>0.35045871033737763</v>
      </c>
      <c r="C331">
        <f t="shared" ca="1" si="64"/>
        <v>-0.63987215829906363</v>
      </c>
      <c r="D331">
        <f ca="1">History!C166+History!D166*C331</f>
        <v>39.277028481036204</v>
      </c>
      <c r="F331">
        <f t="shared" ca="1" si="65"/>
        <v>0.12010298244009887</v>
      </c>
      <c r="G331">
        <f t="shared" ca="1" si="65"/>
        <v>0.4552552475697329</v>
      </c>
      <c r="H331">
        <f t="shared" ca="1" si="66"/>
        <v>-1.9780072107673263</v>
      </c>
      <c r="I331">
        <f ca="1">History!C167+History!D167*H331</f>
        <v>11.452804933895194</v>
      </c>
      <c r="K331">
        <f t="shared" ca="1" si="67"/>
        <v>6.4239695003657449E-2</v>
      </c>
      <c r="L331">
        <f t="shared" ca="1" si="67"/>
        <v>0.67176585355046092</v>
      </c>
      <c r="M331">
        <f t="shared" ca="1" si="68"/>
        <v>-1.1059617043842251</v>
      </c>
      <c r="N331">
        <f ca="1">History!C168+History!D168*M331</f>
        <v>7.9472986089670137</v>
      </c>
    </row>
    <row r="332" spans="1:14" x14ac:dyDescent="0.3">
      <c r="A332">
        <f t="shared" ca="1" si="63"/>
        <v>0.35952227389311409</v>
      </c>
      <c r="B332">
        <f t="shared" ca="1" si="63"/>
        <v>0.41285741034396994</v>
      </c>
      <c r="C332">
        <f t="shared" ca="1" si="64"/>
        <v>-1.2212661637694011</v>
      </c>
      <c r="D332">
        <f ca="1">History!C166+History!D166*C332</f>
        <v>31.207173023110609</v>
      </c>
      <c r="F332">
        <f t="shared" ca="1" si="65"/>
        <v>0.88887878220331451</v>
      </c>
      <c r="G332">
        <f t="shared" ca="1" si="65"/>
        <v>0.47576286830227665</v>
      </c>
      <c r="H332">
        <f t="shared" ca="1" si="66"/>
        <v>-0.47975758716542821</v>
      </c>
      <c r="I332">
        <f ca="1">History!C167+History!D167*H332</f>
        <v>30.307565983706724</v>
      </c>
      <c r="K332">
        <f t="shared" ca="1" si="67"/>
        <v>0.50972449327228164</v>
      </c>
      <c r="L332">
        <f t="shared" ca="1" si="67"/>
        <v>0.82755472024463839</v>
      </c>
      <c r="M332">
        <f t="shared" ca="1" si="68"/>
        <v>0.54358876971363601</v>
      </c>
      <c r="N332">
        <f ca="1">History!C168+History!D168*M332</f>
        <v>32.866439853895393</v>
      </c>
    </row>
    <row r="333" spans="1:14" x14ac:dyDescent="0.3">
      <c r="A333">
        <f t="shared" ca="1" si="63"/>
        <v>1.6283608197939392E-2</v>
      </c>
      <c r="B333">
        <f t="shared" ca="1" si="63"/>
        <v>0.15443833216269065</v>
      </c>
      <c r="C333">
        <f t="shared" ca="1" si="64"/>
        <v>1.6213781742282762</v>
      </c>
      <c r="D333">
        <f ca="1">History!C166+History!D166*C333</f>
        <v>70.663597943374469</v>
      </c>
      <c r="F333">
        <f t="shared" ca="1" si="65"/>
        <v>0.30568392491822483</v>
      </c>
      <c r="G333">
        <f t="shared" ca="1" si="65"/>
        <v>0.82667080872526411</v>
      </c>
      <c r="H333">
        <f t="shared" ca="1" si="66"/>
        <v>0.71333196939833754</v>
      </c>
      <c r="I333">
        <f ca="1">History!C167+History!D167*H333</f>
        <v>45.32203229537167</v>
      </c>
      <c r="K333">
        <f t="shared" ca="1" si="67"/>
        <v>0.77581976249769913</v>
      </c>
      <c r="L333">
        <f t="shared" ca="1" si="67"/>
        <v>0.13415285917879849</v>
      </c>
      <c r="M333">
        <f t="shared" ca="1" si="68"/>
        <v>0.47402924452647982</v>
      </c>
      <c r="N333">
        <f ca="1">History!C168+History!D168*M333</f>
        <v>31.815630157382849</v>
      </c>
    </row>
    <row r="334" spans="1:14" x14ac:dyDescent="0.3">
      <c r="A334">
        <f t="shared" ca="1" si="63"/>
        <v>0.58564482851669142</v>
      </c>
      <c r="B334">
        <f t="shared" ca="1" si="63"/>
        <v>0.89753262074447482</v>
      </c>
      <c r="C334">
        <f t="shared" ca="1" si="64"/>
        <v>0.82735981765978606</v>
      </c>
      <c r="D334">
        <f ca="1">History!C166+History!D166*C334</f>
        <v>59.64247748434309</v>
      </c>
      <c r="F334">
        <f t="shared" ca="1" si="65"/>
        <v>0.93489434224046619</v>
      </c>
      <c r="G334">
        <f t="shared" ca="1" si="65"/>
        <v>0.59598980530432255</v>
      </c>
      <c r="H334">
        <f t="shared" ca="1" si="66"/>
        <v>-0.30219876186441619</v>
      </c>
      <c r="I334">
        <f ca="1">History!C167+History!D167*H334</f>
        <v>32.54205960252532</v>
      </c>
      <c r="K334">
        <f t="shared" ca="1" si="67"/>
        <v>4.4565912082860537E-2</v>
      </c>
      <c r="L334">
        <f t="shared" ca="1" si="67"/>
        <v>0.87836172004911128</v>
      </c>
      <c r="M334">
        <f t="shared" ca="1" si="68"/>
        <v>1.8006001513146395</v>
      </c>
      <c r="N334">
        <f ca="1">History!C168+History!D168*M334</f>
        <v>51.855640036890016</v>
      </c>
    </row>
    <row r="335" spans="1:14" x14ac:dyDescent="0.3">
      <c r="A335">
        <f t="shared" ca="1" si="63"/>
        <v>0.85863563067012527</v>
      </c>
      <c r="B335">
        <f t="shared" ca="1" si="63"/>
        <v>0.69588983161736795</v>
      </c>
      <c r="C335">
        <f t="shared" ca="1" si="64"/>
        <v>-0.18411207349619971</v>
      </c>
      <c r="D335">
        <f ca="1">History!C166+History!D166*C335</f>
        <v>45.603062071416367</v>
      </c>
      <c r="F335">
        <f t="shared" ca="1" si="65"/>
        <v>9.3336869325500338E-2</v>
      </c>
      <c r="G335">
        <f t="shared" ca="1" si="65"/>
        <v>0.32999240695669119</v>
      </c>
      <c r="H335">
        <f t="shared" ca="1" si="66"/>
        <v>-1.049101666386163</v>
      </c>
      <c r="I335">
        <f ca="1">History!C167+History!D167*H335</f>
        <v>23.142640727109903</v>
      </c>
      <c r="K335">
        <f t="shared" ca="1" si="67"/>
        <v>0.47790943727616353</v>
      </c>
      <c r="L335">
        <f t="shared" ca="1" si="67"/>
        <v>0.25989678148428341</v>
      </c>
      <c r="M335">
        <f t="shared" ca="1" si="68"/>
        <v>-7.5515372228190672E-2</v>
      </c>
      <c r="N335">
        <f ca="1">History!C168+History!D168*M335</f>
        <v>23.513865440065533</v>
      </c>
    </row>
    <row r="336" spans="1:14" x14ac:dyDescent="0.3">
      <c r="A336">
        <f t="shared" ca="1" si="63"/>
        <v>0.99130363446463654</v>
      </c>
      <c r="B336">
        <f t="shared" ca="1" si="63"/>
        <v>0.86761367083035501</v>
      </c>
      <c r="C336">
        <f t="shared" ca="1" si="64"/>
        <v>8.9021581174250977E-2</v>
      </c>
      <c r="D336">
        <f ca="1">History!C166+History!D166*C336</f>
        <v>49.394207307085566</v>
      </c>
      <c r="F336">
        <f t="shared" ca="1" si="65"/>
        <v>7.7756526382914526E-2</v>
      </c>
      <c r="G336">
        <f t="shared" ca="1" si="65"/>
        <v>0.31570708656854451</v>
      </c>
      <c r="H336">
        <f t="shared" ca="1" si="66"/>
        <v>-0.90682635743559714</v>
      </c>
      <c r="I336">
        <f ca="1">History!C167+History!D167*H336</f>
        <v>24.933108023942555</v>
      </c>
      <c r="K336">
        <f t="shared" ca="1" si="67"/>
        <v>0.22453334895124821</v>
      </c>
      <c r="L336">
        <f t="shared" ca="1" si="67"/>
        <v>0.76778801477315295</v>
      </c>
      <c r="M336">
        <f t="shared" ca="1" si="68"/>
        <v>0.19277646309687427</v>
      </c>
      <c r="N336">
        <f ca="1">History!C168+History!D168*M336</f>
        <v>27.566849719302407</v>
      </c>
    </row>
    <row r="337" spans="1:14" x14ac:dyDescent="0.3">
      <c r="A337">
        <f t="shared" ca="1" si="63"/>
        <v>0.94701190063344831</v>
      </c>
      <c r="B337">
        <f t="shared" ca="1" si="63"/>
        <v>0.8320774783414191</v>
      </c>
      <c r="C337">
        <f t="shared" ca="1" si="64"/>
        <v>0.16273026061892162</v>
      </c>
      <c r="D337">
        <f ca="1">History!C166+History!D166*C337</f>
        <v>50.417297300302586</v>
      </c>
      <c r="F337">
        <f t="shared" ca="1" si="65"/>
        <v>0.58273442819200738</v>
      </c>
      <c r="G337">
        <f t="shared" ca="1" si="65"/>
        <v>0.27904488179104459</v>
      </c>
      <c r="H337">
        <f t="shared" ca="1" si="66"/>
        <v>-0.18860690076319311</v>
      </c>
      <c r="I337">
        <f ca="1">History!C167+History!D167*H337</f>
        <v>33.971559309735682</v>
      </c>
      <c r="K337">
        <f t="shared" ca="1" si="67"/>
        <v>0.71839000249317242</v>
      </c>
      <c r="L337">
        <f t="shared" ca="1" si="67"/>
        <v>0.54326451282194643</v>
      </c>
      <c r="M337">
        <f t="shared" ca="1" si="68"/>
        <v>-0.78345147426698358</v>
      </c>
      <c r="N337">
        <f ca="1">History!C168+History!D168*M337</f>
        <v>12.819339873191531</v>
      </c>
    </row>
    <row r="338" spans="1:14" x14ac:dyDescent="0.3">
      <c r="A338">
        <f t="shared" ca="1" si="63"/>
        <v>0.63226564009407282</v>
      </c>
      <c r="B338">
        <f t="shared" ca="1" si="63"/>
        <v>0.22291318032171081</v>
      </c>
      <c r="C338">
        <f t="shared" ca="1" si="64"/>
        <v>0.16218034449924845</v>
      </c>
      <c r="D338">
        <f ca="1">History!C166+History!D166*C338</f>
        <v>50.40966436367443</v>
      </c>
      <c r="F338">
        <f t="shared" ca="1" si="65"/>
        <v>0.57091001265487684</v>
      </c>
      <c r="G338">
        <f t="shared" ca="1" si="65"/>
        <v>0.4892253201697111</v>
      </c>
      <c r="H338">
        <f t="shared" ca="1" si="66"/>
        <v>-1.0563698310044636</v>
      </c>
      <c r="I338">
        <f ca="1">History!C167+History!D167*H338</f>
        <v>23.05117432191949</v>
      </c>
      <c r="K338">
        <f t="shared" ca="1" si="67"/>
        <v>0.80121888965605659</v>
      </c>
      <c r="L338">
        <f t="shared" ca="1" si="67"/>
        <v>0.80833515844911086</v>
      </c>
      <c r="M338">
        <f t="shared" ca="1" si="68"/>
        <v>0.23859574004294337</v>
      </c>
      <c r="N338">
        <f ca="1">History!C168+History!D168*M338</f>
        <v>28.259024376512592</v>
      </c>
    </row>
    <row r="339" spans="1:14" x14ac:dyDescent="0.3">
      <c r="A339">
        <f t="shared" ca="1" si="63"/>
        <v>0.17900492171810556</v>
      </c>
      <c r="B339">
        <f t="shared" ca="1" si="63"/>
        <v>0.98609885420540799</v>
      </c>
      <c r="C339">
        <f t="shared" ca="1" si="64"/>
        <v>1.8478371310692929</v>
      </c>
      <c r="D339">
        <f ca="1">History!C166+History!D166*C339</f>
        <v>73.806889810274967</v>
      </c>
      <c r="F339">
        <f t="shared" ca="1" si="65"/>
        <v>0.45631172009418308</v>
      </c>
      <c r="G339">
        <f t="shared" ca="1" si="65"/>
        <v>1.0198572559472652E-2</v>
      </c>
      <c r="H339">
        <f t="shared" ca="1" si="66"/>
        <v>1.2500895059487573</v>
      </c>
      <c r="I339">
        <f ca="1">History!C167+History!D167*H339</f>
        <v>52.076871364854235</v>
      </c>
      <c r="K339">
        <f t="shared" ca="1" si="67"/>
        <v>0.72157643818459771</v>
      </c>
      <c r="L339">
        <f t="shared" ca="1" si="67"/>
        <v>2.2634677822111371E-2</v>
      </c>
      <c r="M339">
        <f t="shared" ca="1" si="68"/>
        <v>0.79970154242723279</v>
      </c>
      <c r="N339">
        <f ca="1">History!C168+History!D168*M339</f>
        <v>36.735439595398141</v>
      </c>
    </row>
    <row r="340" spans="1:14" x14ac:dyDescent="0.3">
      <c r="A340">
        <f t="shared" ca="1" si="63"/>
        <v>0.76562805346857454</v>
      </c>
      <c r="B340">
        <f t="shared" ca="1" si="63"/>
        <v>0.18126912686361907</v>
      </c>
      <c r="C340">
        <f t="shared" ca="1" si="64"/>
        <v>0.30589079397756402</v>
      </c>
      <c r="D340">
        <f ca="1">History!C166+History!D166*C340</f>
        <v>52.404391767417323</v>
      </c>
      <c r="F340">
        <f t="shared" ca="1" si="65"/>
        <v>0.12223157106286653</v>
      </c>
      <c r="G340">
        <f t="shared" ca="1" si="65"/>
        <v>9.3619822111276063E-2</v>
      </c>
      <c r="H340">
        <f t="shared" ca="1" si="66"/>
        <v>1.7056822598417354</v>
      </c>
      <c r="I340">
        <f ca="1">History!C167+History!D167*H340</f>
        <v>57.81029013256699</v>
      </c>
      <c r="K340">
        <f t="shared" ca="1" si="67"/>
        <v>0.69258207921894932</v>
      </c>
      <c r="L340">
        <f t="shared" ca="1" si="67"/>
        <v>0.25985885316895674</v>
      </c>
      <c r="M340">
        <f t="shared" ca="1" si="68"/>
        <v>-5.3060435517947417E-2</v>
      </c>
      <c r="N340">
        <f ca="1">History!C168+History!D168*M340</f>
        <v>23.853083759428877</v>
      </c>
    </row>
    <row r="341" spans="1:14" x14ac:dyDescent="0.3">
      <c r="A341">
        <f t="shared" ca="1" si="63"/>
        <v>0.43360375385822381</v>
      </c>
      <c r="B341">
        <f t="shared" ca="1" si="63"/>
        <v>0.9941204662476838</v>
      </c>
      <c r="C341">
        <f t="shared" ca="1" si="64"/>
        <v>1.2918856698630357</v>
      </c>
      <c r="D341">
        <f ca="1">History!C166+History!D166*C341</f>
        <v>66.090181534400045</v>
      </c>
      <c r="F341">
        <f t="shared" ca="1" si="65"/>
        <v>0.61113491748911852</v>
      </c>
      <c r="G341">
        <f t="shared" ca="1" si="65"/>
        <v>0.9417245243672695</v>
      </c>
      <c r="H341">
        <f t="shared" ca="1" si="66"/>
        <v>0.9266225800386243</v>
      </c>
      <c r="I341">
        <f ca="1">History!C167+History!D167*H341</f>
        <v>48.006193488833496</v>
      </c>
      <c r="K341">
        <f t="shared" ca="1" si="67"/>
        <v>0.64215730920851533</v>
      </c>
      <c r="L341">
        <f t="shared" ca="1" si="67"/>
        <v>0.9243840113268581</v>
      </c>
      <c r="M341">
        <f t="shared" ca="1" si="68"/>
        <v>0.83694889776676173</v>
      </c>
      <c r="N341">
        <f ca="1">History!C168+History!D168*M341</f>
        <v>37.298121443138129</v>
      </c>
    </row>
    <row r="342" spans="1:14" x14ac:dyDescent="0.3">
      <c r="A342">
        <f t="shared" ca="1" si="63"/>
        <v>0.2161958023275653</v>
      </c>
      <c r="B342">
        <f t="shared" ca="1" si="63"/>
        <v>0.16373503921193844</v>
      </c>
      <c r="C342">
        <f t="shared" ca="1" si="64"/>
        <v>0.90286080783191436</v>
      </c>
      <c r="D342">
        <f ca="1">History!C166+History!D166*C342</f>
        <v>60.690445079272862</v>
      </c>
      <c r="F342">
        <f t="shared" ca="1" si="65"/>
        <v>0.13166015321152003</v>
      </c>
      <c r="G342">
        <f t="shared" ca="1" si="65"/>
        <v>0.22481866457489441</v>
      </c>
      <c r="H342">
        <f t="shared" ca="1" si="66"/>
        <v>0.3172808961569295</v>
      </c>
      <c r="I342">
        <f ca="1">History!C167+History!D167*H342</f>
        <v>40.337917344262344</v>
      </c>
      <c r="K342">
        <f t="shared" ca="1" si="67"/>
        <v>0.79152132067764003</v>
      </c>
      <c r="L342">
        <f t="shared" ca="1" si="67"/>
        <v>0.65351549561664035</v>
      </c>
      <c r="M342">
        <f t="shared" ca="1" si="68"/>
        <v>-0.38961704504349781</v>
      </c>
      <c r="N342">
        <f ca="1">History!C168+History!D168*M342</f>
        <v>18.768849101942518</v>
      </c>
    </row>
    <row r="343" spans="1:14" x14ac:dyDescent="0.3">
      <c r="A343">
        <f t="shared" ca="1" si="63"/>
        <v>0.53925278917151509</v>
      </c>
      <c r="B343">
        <f t="shared" ca="1" si="63"/>
        <v>0.63535086466492185</v>
      </c>
      <c r="C343">
        <f t="shared" ca="1" si="64"/>
        <v>-0.73312207506102955</v>
      </c>
      <c r="D343">
        <f ca="1">History!C166+History!D166*C343</f>
        <v>37.982702528838111</v>
      </c>
      <c r="F343">
        <f t="shared" ca="1" si="65"/>
        <v>0.36826560031928612</v>
      </c>
      <c r="G343">
        <f t="shared" ca="1" si="65"/>
        <v>0.64748778884720948</v>
      </c>
      <c r="H343">
        <f t="shared" ca="1" si="66"/>
        <v>-0.84876360733732503</v>
      </c>
      <c r="I343">
        <f ca="1">History!C167+History!D167*H343</f>
        <v>25.66380020083492</v>
      </c>
      <c r="K343">
        <f t="shared" ca="1" si="67"/>
        <v>0.80534484600968359</v>
      </c>
      <c r="L343">
        <f t="shared" ca="1" si="67"/>
        <v>0.45185665657037177</v>
      </c>
      <c r="M343">
        <f t="shared" ca="1" si="68"/>
        <v>-0.62812851602682007</v>
      </c>
      <c r="N343">
        <f ca="1">History!C168+History!D168*M343</f>
        <v>15.165745633878259</v>
      </c>
    </row>
    <row r="344" spans="1:14" x14ac:dyDescent="0.3">
      <c r="A344">
        <f t="shared" ref="A344:B363" ca="1" si="69">RAND()</f>
        <v>0.9805221498843677</v>
      </c>
      <c r="B344">
        <f t="shared" ca="1" si="69"/>
        <v>6.1790129305070884E-2</v>
      </c>
      <c r="C344">
        <f t="shared" ca="1" si="64"/>
        <v>0.18358208711914464</v>
      </c>
      <c r="D344">
        <f ca="1">History!C166+History!D166*C344</f>
        <v>50.706724477582156</v>
      </c>
      <c r="F344">
        <f t="shared" ref="F344:G363" ca="1" si="70">RAND()</f>
        <v>0.87374819912400692</v>
      </c>
      <c r="G344">
        <f t="shared" ca="1" si="70"/>
        <v>0.76368680951246581</v>
      </c>
      <c r="H344">
        <f t="shared" ca="1" si="66"/>
        <v>4.4624061313805405E-2</v>
      </c>
      <c r="I344">
        <f ca="1">History!C167+History!D167*H344</f>
        <v>36.906660370403742</v>
      </c>
      <c r="K344">
        <f t="shared" ref="K344:L363" ca="1" si="71">RAND()</f>
        <v>8.4382096738070289E-2</v>
      </c>
      <c r="L344">
        <f t="shared" ca="1" si="71"/>
        <v>3.123686519762392E-2</v>
      </c>
      <c r="M344">
        <f t="shared" ca="1" si="68"/>
        <v>2.180998839715413</v>
      </c>
      <c r="N344">
        <f ca="1">History!C168+History!D168*M344</f>
        <v>57.602180560803689</v>
      </c>
    </row>
    <row r="345" spans="1:14" x14ac:dyDescent="0.3">
      <c r="A345">
        <f t="shared" ca="1" si="69"/>
        <v>0.34632387083712834</v>
      </c>
      <c r="B345">
        <f t="shared" ca="1" si="69"/>
        <v>0.40044898743423474</v>
      </c>
      <c r="C345">
        <f t="shared" ca="1" si="64"/>
        <v>-1.1805682409070808</v>
      </c>
      <c r="D345">
        <f ca="1">History!C166+History!D166*C345</f>
        <v>31.772067658842261</v>
      </c>
      <c r="F345">
        <f t="shared" ca="1" si="70"/>
        <v>0.79117126906612656</v>
      </c>
      <c r="G345">
        <f t="shared" ca="1" si="70"/>
        <v>0.4860664070647841</v>
      </c>
      <c r="H345">
        <f t="shared" ca="1" si="66"/>
        <v>-0.68183582631029738</v>
      </c>
      <c r="I345">
        <f ca="1">History!C167+History!D167*H345</f>
        <v>27.764507168658707</v>
      </c>
      <c r="K345">
        <f t="shared" ca="1" si="71"/>
        <v>0.52995057733383921</v>
      </c>
      <c r="L345">
        <f t="shared" ca="1" si="71"/>
        <v>0.7322492209535959</v>
      </c>
      <c r="M345">
        <f t="shared" ca="1" si="68"/>
        <v>-0.12542631202867538</v>
      </c>
      <c r="N345">
        <f ca="1">History!C168+History!D168*M345</f>
        <v>22.759879564467763</v>
      </c>
    </row>
    <row r="346" spans="1:14" x14ac:dyDescent="0.3">
      <c r="A346">
        <f t="shared" ca="1" si="69"/>
        <v>0.5372456401019492</v>
      </c>
      <c r="B346">
        <f t="shared" ca="1" si="69"/>
        <v>0.33560578563301746</v>
      </c>
      <c r="C346">
        <f t="shared" ca="1" si="64"/>
        <v>-0.5710863646725447</v>
      </c>
      <c r="D346">
        <f ca="1">History!C166+History!D166*C346</f>
        <v>40.231787915949283</v>
      </c>
      <c r="F346">
        <f t="shared" ca="1" si="70"/>
        <v>9.4925689845764993E-2</v>
      </c>
      <c r="G346">
        <f t="shared" ca="1" si="70"/>
        <v>0.72854730242519328</v>
      </c>
      <c r="H346">
        <f t="shared" ca="1" si="66"/>
        <v>-0.29162521529321028</v>
      </c>
      <c r="I346">
        <f ca="1">History!C167+History!D167*H346</f>
        <v>32.675122672195826</v>
      </c>
      <c r="K346">
        <f t="shared" ca="1" si="71"/>
        <v>0.46501248061530653</v>
      </c>
      <c r="L346">
        <f t="shared" ca="1" si="71"/>
        <v>0.219220233816946</v>
      </c>
      <c r="M346">
        <f t="shared" ca="1" si="68"/>
        <v>0.23783532572845142</v>
      </c>
      <c r="N346">
        <f ca="1">History!C168+History!D168*M346</f>
        <v>28.247537082243618</v>
      </c>
    </row>
    <row r="347" spans="1:14" x14ac:dyDescent="0.3">
      <c r="A347">
        <f t="shared" ca="1" si="69"/>
        <v>0.79352120939437976</v>
      </c>
      <c r="B347">
        <f t="shared" ca="1" si="69"/>
        <v>1.3865907915898035E-2</v>
      </c>
      <c r="C347">
        <f t="shared" ca="1" si="64"/>
        <v>0.6775308274751074</v>
      </c>
      <c r="D347">
        <f ca="1">History!C166+History!D166*C347</f>
        <v>57.562823613094153</v>
      </c>
      <c r="F347">
        <f t="shared" ca="1" si="70"/>
        <v>0.70432023316379422</v>
      </c>
      <c r="G347">
        <f t="shared" ca="1" si="70"/>
        <v>0.86931075421528514</v>
      </c>
      <c r="H347">
        <f t="shared" ca="1" si="66"/>
        <v>0.57051165823201855</v>
      </c>
      <c r="I347">
        <f ca="1">History!C167+History!D167*H347</f>
        <v>43.524706404091361</v>
      </c>
      <c r="K347">
        <f t="shared" ca="1" si="71"/>
        <v>0.32792828927106987</v>
      </c>
      <c r="L347">
        <f t="shared" ca="1" si="71"/>
        <v>0.65553984262967957</v>
      </c>
      <c r="M347">
        <f t="shared" ca="1" si="68"/>
        <v>-0.83516044385322852</v>
      </c>
      <c r="N347">
        <f ca="1">History!C168+History!D168*M347</f>
        <v>12.038191834994004</v>
      </c>
    </row>
    <row r="348" spans="1:14" x14ac:dyDescent="0.3">
      <c r="A348">
        <f t="shared" ca="1" si="69"/>
        <v>0.20817195644750186</v>
      </c>
      <c r="B348">
        <f t="shared" ca="1" si="69"/>
        <v>0.66429193248496787</v>
      </c>
      <c r="C348">
        <f t="shared" ca="1" si="64"/>
        <v>-0.90862407386839261</v>
      </c>
      <c r="D348">
        <f ca="1">History!C166+History!D166*C348</f>
        <v>35.546702587960311</v>
      </c>
      <c r="F348">
        <f t="shared" ca="1" si="70"/>
        <v>7.7701909596315843E-2</v>
      </c>
      <c r="G348">
        <f t="shared" ca="1" si="70"/>
        <v>0.13442788474264633</v>
      </c>
      <c r="H348">
        <f t="shared" ca="1" si="66"/>
        <v>1.5009650157228149</v>
      </c>
      <c r="I348">
        <f ca="1">History!C167+History!D167*H348</f>
        <v>55.234020691324801</v>
      </c>
      <c r="K348">
        <f t="shared" ca="1" si="71"/>
        <v>0.97038361013669394</v>
      </c>
      <c r="L348">
        <f t="shared" ca="1" si="71"/>
        <v>9.7099113849272722E-2</v>
      </c>
      <c r="M348">
        <f t="shared" ca="1" si="68"/>
        <v>0.20097246736561505</v>
      </c>
      <c r="N348">
        <f ca="1">History!C168+History!D168*M348</f>
        <v>27.690663686333931</v>
      </c>
    </row>
    <row r="349" spans="1:14" x14ac:dyDescent="0.3">
      <c r="A349">
        <f t="shared" ca="1" si="69"/>
        <v>0.49184830934326351</v>
      </c>
      <c r="B349">
        <f t="shared" ca="1" si="69"/>
        <v>0.37018469476477378</v>
      </c>
      <c r="C349">
        <f t="shared" ca="1" si="64"/>
        <v>-0.81650076125064863</v>
      </c>
      <c r="D349">
        <f ca="1">History!C166+History!D166*C349</f>
        <v>36.825391067950868</v>
      </c>
      <c r="F349">
        <f t="shared" ca="1" si="70"/>
        <v>0.60020695904730825</v>
      </c>
      <c r="G349">
        <f t="shared" ca="1" si="70"/>
        <v>0.52245793357353509</v>
      </c>
      <c r="H349">
        <f t="shared" ca="1" si="66"/>
        <v>-1.0003836321593043</v>
      </c>
      <c r="I349">
        <f ca="1">History!C167+History!D167*H349</f>
        <v>23.755734085982681</v>
      </c>
      <c r="K349">
        <f t="shared" ca="1" si="71"/>
        <v>0.10961120722651729</v>
      </c>
      <c r="L349">
        <f t="shared" ca="1" si="71"/>
        <v>0.82911123642861762</v>
      </c>
      <c r="M349">
        <f t="shared" ca="1" si="68"/>
        <v>1.0027102889579917</v>
      </c>
      <c r="N349">
        <f ca="1">History!C168+History!D168*M349</f>
        <v>39.802216701156304</v>
      </c>
    </row>
    <row r="350" spans="1:14" x14ac:dyDescent="0.3">
      <c r="A350">
        <f t="shared" ca="1" si="69"/>
        <v>0.84908138904014741</v>
      </c>
      <c r="B350">
        <f t="shared" ca="1" si="69"/>
        <v>0.54002033608739308</v>
      </c>
      <c r="C350">
        <f t="shared" ca="1" si="64"/>
        <v>-0.55402532748695721</v>
      </c>
      <c r="D350">
        <f ca="1">History!C166+History!D166*C350</f>
        <v>40.468598242087069</v>
      </c>
      <c r="F350">
        <f t="shared" ca="1" si="70"/>
        <v>0.85663666663218052</v>
      </c>
      <c r="G350">
        <f t="shared" ca="1" si="70"/>
        <v>0.26086814845938433</v>
      </c>
      <c r="H350">
        <f t="shared" ca="1" si="66"/>
        <v>-3.7959119264487654E-2</v>
      </c>
      <c r="I350">
        <f ca="1">History!C167+History!D167*H350</f>
        <v>35.867390203397925</v>
      </c>
      <c r="K350">
        <f t="shared" ca="1" si="71"/>
        <v>0.62906483391157264</v>
      </c>
      <c r="L350">
        <f t="shared" ca="1" si="71"/>
        <v>0.46119504215262508</v>
      </c>
      <c r="M350">
        <f t="shared" ca="1" si="68"/>
        <v>-0.93435269040676849</v>
      </c>
      <c r="N350">
        <f ca="1">History!C168+History!D168*M350</f>
        <v>10.539731714444349</v>
      </c>
    </row>
    <row r="351" spans="1:14" x14ac:dyDescent="0.3">
      <c r="A351">
        <f t="shared" ca="1" si="69"/>
        <v>7.7077421504445298E-2</v>
      </c>
      <c r="B351">
        <f t="shared" ca="1" si="69"/>
        <v>0.28873233083087813</v>
      </c>
      <c r="C351">
        <f t="shared" ca="1" si="64"/>
        <v>-0.54556031332789823</v>
      </c>
      <c r="D351">
        <f ca="1">History!C166+History!D166*C351</f>
        <v>40.586094191598342</v>
      </c>
      <c r="F351">
        <f t="shared" ca="1" si="70"/>
        <v>0.21252912952714054</v>
      </c>
      <c r="G351">
        <f t="shared" ca="1" si="70"/>
        <v>0.52972742053820066</v>
      </c>
      <c r="H351">
        <f t="shared" ca="1" si="66"/>
        <v>-1.7293187402022741</v>
      </c>
      <c r="I351">
        <f ca="1">History!C167+History!D167*H351</f>
        <v>14.582431409004567</v>
      </c>
      <c r="K351">
        <f t="shared" ca="1" si="71"/>
        <v>0.76269871180504334</v>
      </c>
      <c r="L351">
        <f t="shared" ca="1" si="71"/>
        <v>0.82774779387945707</v>
      </c>
      <c r="M351">
        <f t="shared" ca="1" si="68"/>
        <v>0.34543681800067433</v>
      </c>
      <c r="N351">
        <f ca="1">History!C168+History!D168*M351</f>
        <v>29.873032528548777</v>
      </c>
    </row>
    <row r="352" spans="1:14" x14ac:dyDescent="0.3">
      <c r="A352">
        <f t="shared" ca="1" si="69"/>
        <v>1.9748504364578312E-2</v>
      </c>
      <c r="B352">
        <f t="shared" ca="1" si="69"/>
        <v>0.32895629214723043</v>
      </c>
      <c r="C352">
        <f t="shared" ca="1" si="64"/>
        <v>-1.3335857064900816</v>
      </c>
      <c r="D352">
        <f ca="1">History!C166+History!D166*C352</f>
        <v>29.648157164109922</v>
      </c>
      <c r="F352">
        <f t="shared" ca="1" si="70"/>
        <v>0.30797762161280051</v>
      </c>
      <c r="G352">
        <f t="shared" ca="1" si="70"/>
        <v>0.68175665545307129</v>
      </c>
      <c r="H352">
        <f t="shared" ca="1" si="66"/>
        <v>-0.63809766425789816</v>
      </c>
      <c r="I352">
        <f ca="1">History!C167+History!D167*H352</f>
        <v>28.31493119764885</v>
      </c>
      <c r="K352">
        <f t="shared" ca="1" si="71"/>
        <v>0.28695705035340346</v>
      </c>
      <c r="L352">
        <f t="shared" ca="1" si="71"/>
        <v>0.18936422299018718</v>
      </c>
      <c r="M352">
        <f t="shared" ca="1" si="68"/>
        <v>0.58755295880989122</v>
      </c>
      <c r="N352">
        <f ca="1">History!C168+History!D168*M352</f>
        <v>33.530590393700777</v>
      </c>
    </row>
    <row r="353" spans="1:14" x14ac:dyDescent="0.3">
      <c r="A353">
        <f t="shared" ca="1" si="69"/>
        <v>0.93204825347563192</v>
      </c>
      <c r="B353">
        <f t="shared" ca="1" si="69"/>
        <v>0.73021727690826688</v>
      </c>
      <c r="C353">
        <f t="shared" ca="1" si="64"/>
        <v>-4.651124385536004E-2</v>
      </c>
      <c r="D353">
        <f ca="1">History!C166+History!D166*C353</f>
        <v>47.512986830949984</v>
      </c>
      <c r="F353">
        <f t="shared" ca="1" si="70"/>
        <v>7.34269644135217E-2</v>
      </c>
      <c r="G353">
        <f t="shared" ca="1" si="70"/>
        <v>0.48469528152738373</v>
      </c>
      <c r="H353">
        <f t="shared" ca="1" si="66"/>
        <v>-2.2748141253613157</v>
      </c>
      <c r="I353">
        <f ca="1">History!C167+History!D167*H353</f>
        <v>7.7176306582309238</v>
      </c>
      <c r="K353">
        <f t="shared" ca="1" si="71"/>
        <v>0.8823206478401574</v>
      </c>
      <c r="L353">
        <f t="shared" ca="1" si="71"/>
        <v>0.67681285976053096</v>
      </c>
      <c r="M353">
        <f t="shared" ca="1" si="68"/>
        <v>-0.2220833398931765</v>
      </c>
      <c r="N353">
        <f ca="1">History!C168+History!D168*M353</f>
        <v>21.299718043197704</v>
      </c>
    </row>
    <row r="354" spans="1:14" x14ac:dyDescent="0.3">
      <c r="A354">
        <f t="shared" ca="1" si="69"/>
        <v>0.15570042089782343</v>
      </c>
      <c r="B354">
        <f t="shared" ca="1" si="69"/>
        <v>5.350517532556387E-2</v>
      </c>
      <c r="C354">
        <f t="shared" ca="1" si="64"/>
        <v>1.8206738900356374</v>
      </c>
      <c r="D354">
        <f ca="1">History!C166+History!D166*C354</f>
        <v>73.429859041385185</v>
      </c>
      <c r="F354">
        <f t="shared" ca="1" si="70"/>
        <v>0.23399280555920965</v>
      </c>
      <c r="G354">
        <f t="shared" ca="1" si="70"/>
        <v>0.12963181577626071</v>
      </c>
      <c r="H354">
        <f t="shared" ca="1" si="66"/>
        <v>1.169603245306847</v>
      </c>
      <c r="I354">
        <f ca="1">History!C167+History!D167*H354</f>
        <v>51.063989940897812</v>
      </c>
      <c r="K354">
        <f t="shared" ca="1" si="71"/>
        <v>0.57379681436675523</v>
      </c>
      <c r="L354">
        <f t="shared" ca="1" si="71"/>
        <v>0.62101564291227163</v>
      </c>
      <c r="M354">
        <f t="shared" ca="1" si="68"/>
        <v>-0.76372808092341837</v>
      </c>
      <c r="N354">
        <f ca="1">History!C168+History!D168*M354</f>
        <v>13.117293789895037</v>
      </c>
    </row>
    <row r="355" spans="1:14" x14ac:dyDescent="0.3">
      <c r="A355">
        <f t="shared" ca="1" si="69"/>
        <v>0.84703350215607665</v>
      </c>
      <c r="B355">
        <f t="shared" ca="1" si="69"/>
        <v>0.72782161465517969</v>
      </c>
      <c r="C355">
        <f t="shared" ca="1" si="64"/>
        <v>-8.0037223662529383E-2</v>
      </c>
      <c r="D355">
        <f ca="1">History!C166+History!D166*C355</f>
        <v>47.047640080581758</v>
      </c>
      <c r="F355">
        <f t="shared" ca="1" si="70"/>
        <v>0.14250967244209489</v>
      </c>
      <c r="G355">
        <f t="shared" ca="1" si="70"/>
        <v>0.49577944063333534</v>
      </c>
      <c r="H355">
        <f t="shared" ca="1" si="66"/>
        <v>-1.9733096987083627</v>
      </c>
      <c r="I355">
        <f ca="1">History!C167+History!D167*H355</f>
        <v>11.511920895618207</v>
      </c>
      <c r="K355">
        <f t="shared" ca="1" si="71"/>
        <v>0.77148947166946646</v>
      </c>
      <c r="L355">
        <f t="shared" ca="1" si="71"/>
        <v>0.74907961201082374</v>
      </c>
      <c r="M355">
        <f t="shared" ca="1" si="68"/>
        <v>-4.165578973072551E-3</v>
      </c>
      <c r="N355">
        <f ca="1">History!C168+History!D168*M355</f>
        <v>24.591720045813869</v>
      </c>
    </row>
    <row r="356" spans="1:14" x14ac:dyDescent="0.3">
      <c r="A356">
        <f t="shared" ca="1" si="69"/>
        <v>0.42616975341433583</v>
      </c>
      <c r="B356">
        <f t="shared" ca="1" si="69"/>
        <v>0.77964868832995082</v>
      </c>
      <c r="C356">
        <f t="shared" ca="1" si="64"/>
        <v>0.24190177263314383</v>
      </c>
      <c r="D356">
        <f ca="1">History!C166+History!D166*C356</f>
        <v>51.516212411791109</v>
      </c>
      <c r="F356">
        <f t="shared" ca="1" si="70"/>
        <v>0.46474070633945996</v>
      </c>
      <c r="G356">
        <f t="shared" ca="1" si="70"/>
        <v>0.28267727574156998</v>
      </c>
      <c r="H356">
        <f t="shared" ca="1" si="66"/>
        <v>-0.25239318575251041</v>
      </c>
      <c r="I356">
        <f ca="1">History!C167+History!D167*H356</f>
        <v>33.168839160313958</v>
      </c>
      <c r="K356">
        <f t="shared" ca="1" si="71"/>
        <v>0.25222187348978276</v>
      </c>
      <c r="L356">
        <f t="shared" ca="1" si="71"/>
        <v>0.32245325416148996</v>
      </c>
      <c r="M356">
        <f t="shared" ca="1" si="68"/>
        <v>-0.72976741118696087</v>
      </c>
      <c r="N356">
        <f ca="1">History!C168+History!D168*M356</f>
        <v>13.630324909114334</v>
      </c>
    </row>
    <row r="357" spans="1:14" x14ac:dyDescent="0.3">
      <c r="A357">
        <f t="shared" ca="1" si="69"/>
        <v>0.5580288189448902</v>
      </c>
      <c r="B357">
        <f t="shared" ca="1" si="69"/>
        <v>0.56556502500861472</v>
      </c>
      <c r="C357">
        <f t="shared" ca="1" si="64"/>
        <v>-0.98976876076480558</v>
      </c>
      <c r="D357">
        <f ca="1">History!C166+History!D166*C357</f>
        <v>34.420399447110178</v>
      </c>
      <c r="F357">
        <f t="shared" ca="1" si="70"/>
        <v>0.46742933275757481</v>
      </c>
      <c r="G357">
        <f t="shared" ca="1" si="70"/>
        <v>0.31769648157402375</v>
      </c>
      <c r="H357">
        <f t="shared" ca="1" si="66"/>
        <v>-0.5089054678145436</v>
      </c>
      <c r="I357">
        <f ca="1">History!C167+History!D167*H357</f>
        <v>29.940753727531227</v>
      </c>
      <c r="K357">
        <f t="shared" ca="1" si="71"/>
        <v>0.35834174850706624</v>
      </c>
      <c r="L357">
        <f t="shared" ca="1" si="71"/>
        <v>0.85305668730453532</v>
      </c>
      <c r="M357">
        <f t="shared" ca="1" si="68"/>
        <v>0.86420463071549225</v>
      </c>
      <c r="N357">
        <f ca="1">History!C168+History!D168*M357</f>
        <v>37.709863593347208</v>
      </c>
    </row>
    <row r="358" spans="1:14" x14ac:dyDescent="0.3">
      <c r="A358">
        <f t="shared" ca="1" si="69"/>
        <v>0.80639198150838765</v>
      </c>
      <c r="B358">
        <f t="shared" ca="1" si="69"/>
        <v>3.0097979559424171E-2</v>
      </c>
      <c r="C358">
        <f t="shared" ca="1" si="64"/>
        <v>0.64433057970000829</v>
      </c>
      <c r="D358">
        <f ca="1">History!C166+History!D166*C358</f>
        <v>57.101998083089555</v>
      </c>
      <c r="F358">
        <f t="shared" ca="1" si="70"/>
        <v>0.60409160542287299</v>
      </c>
      <c r="G358">
        <f t="shared" ca="1" si="70"/>
        <v>4.9893776319235528E-2</v>
      </c>
      <c r="H358">
        <f t="shared" ca="1" si="66"/>
        <v>0.95508790189468429</v>
      </c>
      <c r="I358">
        <f ca="1">History!C167+History!D167*H358</f>
        <v>48.364416066264688</v>
      </c>
      <c r="K358">
        <f t="shared" ca="1" si="71"/>
        <v>0.95050795987706871</v>
      </c>
      <c r="L358">
        <f t="shared" ca="1" si="71"/>
        <v>0.90179476499190869</v>
      </c>
      <c r="M358">
        <f t="shared" ca="1" si="68"/>
        <v>0.25986292838076813</v>
      </c>
      <c r="N358">
        <f ca="1">History!C168+History!D168*M358</f>
        <v>28.580299826033215</v>
      </c>
    </row>
    <row r="359" spans="1:14" x14ac:dyDescent="0.3">
      <c r="A359">
        <f t="shared" ca="1" si="69"/>
        <v>0.60493857532606443</v>
      </c>
      <c r="B359">
        <f t="shared" ca="1" si="69"/>
        <v>0.66951232555671358</v>
      </c>
      <c r="C359">
        <f t="shared" ca="1" si="64"/>
        <v>-0.48570814449641503</v>
      </c>
      <c r="D359">
        <f ca="1">History!C166+History!D166*C359</f>
        <v>41.416853275401913</v>
      </c>
      <c r="F359">
        <f t="shared" ca="1" si="70"/>
        <v>0.33725101350262388</v>
      </c>
      <c r="G359">
        <f t="shared" ca="1" si="70"/>
        <v>0.61345317322634374</v>
      </c>
      <c r="H359">
        <f t="shared" ca="1" si="66"/>
        <v>-1.1153878245235871</v>
      </c>
      <c r="I359">
        <f ca="1">History!C167+History!D167*H359</f>
        <v>22.308460859547836</v>
      </c>
      <c r="K359">
        <f t="shared" ca="1" si="71"/>
        <v>0.41331546567857058</v>
      </c>
      <c r="L359">
        <f t="shared" ca="1" si="71"/>
        <v>0.68952485850189094</v>
      </c>
      <c r="M359">
        <f t="shared" ca="1" si="68"/>
        <v>-0.49304254063560893</v>
      </c>
      <c r="N359">
        <f ca="1">History!C168+History!D168*M359</f>
        <v>17.206438873546176</v>
      </c>
    </row>
    <row r="360" spans="1:14" x14ac:dyDescent="0.3">
      <c r="A360">
        <f t="shared" ca="1" si="69"/>
        <v>0.87293346314263776</v>
      </c>
      <c r="B360">
        <f t="shared" ca="1" si="69"/>
        <v>0.53114298758328904</v>
      </c>
      <c r="C360">
        <f t="shared" ca="1" si="64"/>
        <v>-0.51138756617960945</v>
      </c>
      <c r="D360">
        <f ca="1">History!C166+History!D166*C360</f>
        <v>41.060418191316629</v>
      </c>
      <c r="F360">
        <f t="shared" ca="1" si="70"/>
        <v>0.15887474747430685</v>
      </c>
      <c r="G360">
        <f t="shared" ca="1" si="70"/>
        <v>0.21061245812280971</v>
      </c>
      <c r="H360">
        <f t="shared" ca="1" si="66"/>
        <v>0.46987014126128834</v>
      </c>
      <c r="I360">
        <f ca="1">History!C167+History!D167*H360</f>
        <v>42.258180636768444</v>
      </c>
      <c r="K360">
        <f t="shared" ca="1" si="71"/>
        <v>0.605243739585134</v>
      </c>
      <c r="L360">
        <f t="shared" ca="1" si="71"/>
        <v>0.17929800684661268</v>
      </c>
      <c r="M360">
        <f t="shared" ca="1" si="68"/>
        <v>0.43067797292461718</v>
      </c>
      <c r="N360">
        <f ca="1">History!C168+History!D168*M360</f>
        <v>31.160738732623706</v>
      </c>
    </row>
    <row r="361" spans="1:14" x14ac:dyDescent="0.3">
      <c r="A361">
        <f t="shared" ca="1" si="69"/>
        <v>0.99004856320996026</v>
      </c>
      <c r="B361">
        <f t="shared" ca="1" si="69"/>
        <v>0.17690470228252531</v>
      </c>
      <c r="C361">
        <f t="shared" ca="1" si="64"/>
        <v>6.2695407735700426E-2</v>
      </c>
      <c r="D361">
        <f ca="1">History!C166+History!D166*C361</f>
        <v>49.028795189983477</v>
      </c>
      <c r="F361">
        <f t="shared" ca="1" si="70"/>
        <v>0.16288912773568009</v>
      </c>
      <c r="G361">
        <f t="shared" ca="1" si="70"/>
        <v>0.99687450969608782</v>
      </c>
      <c r="H361">
        <f t="shared" ca="1" si="66"/>
        <v>1.9047234758242453</v>
      </c>
      <c r="I361">
        <f ca="1">History!C167+History!D167*H361</f>
        <v>60.315129451259409</v>
      </c>
      <c r="K361">
        <f t="shared" ca="1" si="71"/>
        <v>0.40971261027511563</v>
      </c>
      <c r="L361">
        <f t="shared" ca="1" si="71"/>
        <v>0.88716043036254011</v>
      </c>
      <c r="M361">
        <f t="shared" ca="1" si="68"/>
        <v>1.0139643572880337</v>
      </c>
      <c r="N361">
        <f ca="1">History!C168+History!D168*M361</f>
        <v>39.972227696697232</v>
      </c>
    </row>
    <row r="362" spans="1:14" x14ac:dyDescent="0.3">
      <c r="A362">
        <f t="shared" ca="1" si="69"/>
        <v>0.44393103700377312</v>
      </c>
      <c r="B362">
        <f t="shared" ca="1" si="69"/>
        <v>0.65390476992894409</v>
      </c>
      <c r="C362">
        <f t="shared" ca="1" si="64"/>
        <v>-0.72357248611432301</v>
      </c>
      <c r="D362">
        <f ca="1">History!C166+History!D166*C362</f>
        <v>38.115252575377006</v>
      </c>
      <c r="F362">
        <f t="shared" ca="1" si="70"/>
        <v>0.79562792090853607</v>
      </c>
      <c r="G362">
        <f t="shared" ca="1" si="70"/>
        <v>0.5457679800523938</v>
      </c>
      <c r="H362">
        <f t="shared" ca="1" si="66"/>
        <v>-0.64843330484468331</v>
      </c>
      <c r="I362">
        <f ca="1">History!C167+History!D167*H362</f>
        <v>28.184862061978336</v>
      </c>
      <c r="K362">
        <f t="shared" ca="1" si="71"/>
        <v>0.71534839870833</v>
      </c>
      <c r="L362">
        <f t="shared" ca="1" si="71"/>
        <v>0.60136190768919529</v>
      </c>
      <c r="M362">
        <f t="shared" ca="1" si="68"/>
        <v>-0.65805356971579643</v>
      </c>
      <c r="N362">
        <f ca="1">History!C168+History!D168*M362</f>
        <v>14.713679054924079</v>
      </c>
    </row>
    <row r="363" spans="1:14" x14ac:dyDescent="0.3">
      <c r="A363">
        <f t="shared" ca="1" si="69"/>
        <v>0.58077866520278665</v>
      </c>
      <c r="B363">
        <f t="shared" ca="1" si="69"/>
        <v>0.4596500447833971</v>
      </c>
      <c r="C363">
        <f t="shared" ca="1" si="64"/>
        <v>-1.0091591170081093</v>
      </c>
      <c r="D363">
        <f ca="1">History!C166+History!D166*C363</f>
        <v>34.151257745116602</v>
      </c>
      <c r="F363">
        <f t="shared" ca="1" si="70"/>
        <v>0.75049550201351034</v>
      </c>
      <c r="G363">
        <f t="shared" ca="1" si="70"/>
        <v>0.7494318994288155</v>
      </c>
      <c r="H363">
        <f t="shared" ca="1" si="66"/>
        <v>-2.7044345559023106E-3</v>
      </c>
      <c r="I363">
        <f ca="1">History!C167+History!D167*H363</f>
        <v>36.31105369284289</v>
      </c>
      <c r="K363">
        <f t="shared" ca="1" si="71"/>
        <v>0.86875367182782637</v>
      </c>
      <c r="L363">
        <f t="shared" ca="1" si="71"/>
        <v>0.36166115970163448</v>
      </c>
      <c r="M363">
        <f t="shared" ca="1" si="68"/>
        <v>-0.34237759463684331</v>
      </c>
      <c r="N363">
        <f ca="1">History!C168+History!D168*M363</f>
        <v>19.482477787757666</v>
      </c>
    </row>
    <row r="364" spans="1:14" x14ac:dyDescent="0.3">
      <c r="A364">
        <f t="shared" ref="A364:B383" ca="1" si="72">RAND()</f>
        <v>0.54466090736515116</v>
      </c>
      <c r="B364">
        <f t="shared" ca="1" si="72"/>
        <v>0.2710669942759123</v>
      </c>
      <c r="C364">
        <f t="shared" ca="1" si="64"/>
        <v>-0.14549043682869853</v>
      </c>
      <c r="D364">
        <f ca="1">History!C166+History!D166*C364</f>
        <v>46.139137473850418</v>
      </c>
      <c r="F364">
        <f t="shared" ref="F364:G383" ca="1" si="73">RAND()</f>
        <v>0.10844466217947979</v>
      </c>
      <c r="G364">
        <f t="shared" ca="1" si="73"/>
        <v>0.41420961678337598</v>
      </c>
      <c r="H364">
        <f t="shared" ca="1" si="66"/>
        <v>-1.8089639407134983</v>
      </c>
      <c r="I364">
        <f ca="1">History!C167+History!D167*H364</f>
        <v>13.580134327965901</v>
      </c>
      <c r="K364">
        <f t="shared" ref="K364:L383" ca="1" si="74">RAND()</f>
        <v>0.31529136804653457</v>
      </c>
      <c r="L364">
        <f t="shared" ca="1" si="74"/>
        <v>0.69174675216117643</v>
      </c>
      <c r="M364">
        <f t="shared" ca="1" si="68"/>
        <v>-0.54378333691515557</v>
      </c>
      <c r="N364">
        <f ca="1">History!C168+History!D168*M364</f>
        <v>16.439916666905809</v>
      </c>
    </row>
    <row r="365" spans="1:14" x14ac:dyDescent="0.3">
      <c r="A365">
        <f t="shared" ca="1" si="72"/>
        <v>0.72815811884627135</v>
      </c>
      <c r="B365">
        <f t="shared" ca="1" si="72"/>
        <v>0.35071508345702085</v>
      </c>
      <c r="C365">
        <f t="shared" ca="1" si="64"/>
        <v>-0.47108439572123878</v>
      </c>
      <c r="D365">
        <f ca="1">History!C166+History!D166*C365</f>
        <v>41.619833591260559</v>
      </c>
      <c r="F365">
        <f t="shared" ca="1" si="73"/>
        <v>0.83618172610546593</v>
      </c>
      <c r="G365">
        <f t="shared" ca="1" si="73"/>
        <v>0.35615728255689061</v>
      </c>
      <c r="H365">
        <f t="shared" ca="1" si="66"/>
        <v>-0.37005553734832947</v>
      </c>
      <c r="I365">
        <f ca="1">History!C167+History!D167*H365</f>
        <v>31.688114260437352</v>
      </c>
      <c r="K365">
        <f t="shared" ca="1" si="74"/>
        <v>0.29771042099113054</v>
      </c>
      <c r="L365">
        <f t="shared" ca="1" si="74"/>
        <v>0.37364586206638728</v>
      </c>
      <c r="M365">
        <f t="shared" ca="1" si="68"/>
        <v>-1.0913373041342558</v>
      </c>
      <c r="N365">
        <f ca="1">History!C168+History!D168*M365</f>
        <v>8.1682239466112918</v>
      </c>
    </row>
    <row r="366" spans="1:14" x14ac:dyDescent="0.3">
      <c r="A366">
        <f t="shared" ca="1" si="72"/>
        <v>0.4482139977939209</v>
      </c>
      <c r="B366">
        <f t="shared" ca="1" si="72"/>
        <v>0.2509860136689207</v>
      </c>
      <c r="C366">
        <f t="shared" ca="1" si="64"/>
        <v>-7.8486207892087458E-3</v>
      </c>
      <c r="D366">
        <f ca="1">History!C166+History!D166*C366</f>
        <v>48.049631132116623</v>
      </c>
      <c r="F366">
        <f t="shared" ca="1" si="73"/>
        <v>0.21045260522317089</v>
      </c>
      <c r="G366">
        <f t="shared" ca="1" si="73"/>
        <v>0.9395245527073548</v>
      </c>
      <c r="H366">
        <f t="shared" ca="1" si="66"/>
        <v>1.6395713627223671</v>
      </c>
      <c r="I366">
        <f ca="1">History!C167+History!D167*H366</f>
        <v>56.978315841809163</v>
      </c>
      <c r="K366">
        <f t="shared" ca="1" si="74"/>
        <v>0.56332933694564347</v>
      </c>
      <c r="L366">
        <f t="shared" ca="1" si="74"/>
        <v>0.56969495753259258</v>
      </c>
      <c r="M366">
        <f t="shared" ca="1" si="68"/>
        <v>-0.97025512032494698</v>
      </c>
      <c r="N366">
        <f ca="1">History!C168+History!D168*M366</f>
        <v>9.997367151361475</v>
      </c>
    </row>
    <row r="367" spans="1:14" x14ac:dyDescent="0.3">
      <c r="A367">
        <f t="shared" ca="1" si="72"/>
        <v>0.75673159036251691</v>
      </c>
      <c r="B367">
        <f t="shared" ca="1" si="72"/>
        <v>0.63707277536066476</v>
      </c>
      <c r="C367">
        <f t="shared" ca="1" si="64"/>
        <v>-0.48643577999296944</v>
      </c>
      <c r="D367">
        <f ca="1">History!C166+History!D166*C367</f>
        <v>41.406753561218416</v>
      </c>
      <c r="F367">
        <f t="shared" ca="1" si="73"/>
        <v>0.89555722757069978</v>
      </c>
      <c r="G367">
        <f t="shared" ca="1" si="73"/>
        <v>0.34554705633845673</v>
      </c>
      <c r="H367">
        <f t="shared" ca="1" si="66"/>
        <v>-0.26534443567764304</v>
      </c>
      <c r="I367">
        <f ca="1">History!C167+History!D167*H367</f>
        <v>33.005853821430499</v>
      </c>
      <c r="K367">
        <f t="shared" ca="1" si="74"/>
        <v>0.47229811120050524</v>
      </c>
      <c r="L367">
        <f t="shared" ca="1" si="74"/>
        <v>0.32035263768017019</v>
      </c>
      <c r="M367">
        <f t="shared" ca="1" si="68"/>
        <v>-0.52397571689826539</v>
      </c>
      <c r="N367">
        <f ca="1">History!C168+History!D168*M367</f>
        <v>16.739142964419802</v>
      </c>
    </row>
    <row r="368" spans="1:14" x14ac:dyDescent="0.3">
      <c r="A368">
        <f t="shared" ca="1" si="72"/>
        <v>0.51408517468235582</v>
      </c>
      <c r="B368">
        <f t="shared" ca="1" si="72"/>
        <v>0.87897473276055771</v>
      </c>
      <c r="C368">
        <f t="shared" ca="1" si="64"/>
        <v>0.83581468905561085</v>
      </c>
      <c r="D368">
        <f ca="1">History!C166+History!D166*C368</f>
        <v>59.75983265043989</v>
      </c>
      <c r="F368">
        <f t="shared" ca="1" si="73"/>
        <v>7.2932981065823577E-2</v>
      </c>
      <c r="G368">
        <f t="shared" ca="1" si="73"/>
        <v>0.56853054728750252</v>
      </c>
      <c r="H368">
        <f t="shared" ca="1" si="66"/>
        <v>-2.079445216431588</v>
      </c>
      <c r="I368">
        <f ca="1">History!C167+History!D167*H368</f>
        <v>10.17625573405553</v>
      </c>
      <c r="K368">
        <f t="shared" ca="1" si="74"/>
        <v>0.46181496474935979</v>
      </c>
      <c r="L368">
        <f t="shared" ca="1" si="74"/>
        <v>0.43813655266041274</v>
      </c>
      <c r="M368">
        <f t="shared" ca="1" si="68"/>
        <v>-1.1503250609023454</v>
      </c>
      <c r="N368">
        <f ca="1">History!C168+History!D168*M368</f>
        <v>7.2771179964102792</v>
      </c>
    </row>
    <row r="369" spans="1:14" x14ac:dyDescent="0.3">
      <c r="A369">
        <f t="shared" ca="1" si="72"/>
        <v>0.57575300604595969</v>
      </c>
      <c r="B369">
        <f t="shared" ca="1" si="72"/>
        <v>0.13373125160760146</v>
      </c>
      <c r="C369">
        <f t="shared" ca="1" si="64"/>
        <v>0.70115908872124877</v>
      </c>
      <c r="D369">
        <f ca="1">History!C166+History!D166*C369</f>
        <v>57.890788214009177</v>
      </c>
      <c r="F369">
        <f t="shared" ca="1" si="73"/>
        <v>0.34145870628992947</v>
      </c>
      <c r="G369">
        <f t="shared" ca="1" si="73"/>
        <v>0.82682204472009513</v>
      </c>
      <c r="H369">
        <f t="shared" ca="1" si="66"/>
        <v>0.68044434295111222</v>
      </c>
      <c r="I369">
        <f ca="1">History!C167+History!D167*H369</f>
        <v>44.90815711169757</v>
      </c>
      <c r="K369">
        <f t="shared" ca="1" si="74"/>
        <v>0.67232651031417445</v>
      </c>
      <c r="L369">
        <f t="shared" ca="1" si="74"/>
        <v>0.43536808180066044</v>
      </c>
      <c r="M369">
        <f t="shared" ca="1" si="68"/>
        <v>-0.81860843205385847</v>
      </c>
      <c r="N369">
        <f ca="1">History!C168+History!D168*M369</f>
        <v>12.288236878412151</v>
      </c>
    </row>
    <row r="370" spans="1:14" x14ac:dyDescent="0.3">
      <c r="A370">
        <f t="shared" ca="1" si="72"/>
        <v>0.92305148513452961</v>
      </c>
      <c r="B370">
        <f t="shared" ca="1" si="72"/>
        <v>0.85291795225518108</v>
      </c>
      <c r="C370">
        <f t="shared" ca="1" si="64"/>
        <v>0.24111309052296723</v>
      </c>
      <c r="D370">
        <f ca="1">History!C166+History!D166*C370</f>
        <v>51.505265359410977</v>
      </c>
      <c r="F370">
        <f t="shared" ca="1" si="73"/>
        <v>2.0234080718708913E-2</v>
      </c>
      <c r="G370">
        <f t="shared" ca="1" si="73"/>
        <v>0.10922669369671145</v>
      </c>
      <c r="H370">
        <f t="shared" ca="1" si="66"/>
        <v>2.1606579363952392</v>
      </c>
      <c r="I370">
        <f ca="1">History!C167+History!D167*H370</f>
        <v>63.535943274577747</v>
      </c>
      <c r="K370">
        <f t="shared" ca="1" si="74"/>
        <v>0.46281064648438508</v>
      </c>
      <c r="L370">
        <f t="shared" ca="1" si="74"/>
        <v>0.85461427658623135</v>
      </c>
      <c r="M370">
        <f t="shared" ca="1" si="68"/>
        <v>0.75843423446863034</v>
      </c>
      <c r="N370">
        <f ca="1">History!C168+History!D168*M370</f>
        <v>36.112029828939932</v>
      </c>
    </row>
    <row r="371" spans="1:14" x14ac:dyDescent="0.3">
      <c r="A371">
        <f t="shared" ca="1" si="72"/>
        <v>0.26481617406257507</v>
      </c>
      <c r="B371">
        <f t="shared" ca="1" si="72"/>
        <v>0.92684384365692207</v>
      </c>
      <c r="C371">
        <f t="shared" ca="1" si="64"/>
        <v>1.4609641889758485</v>
      </c>
      <c r="D371">
        <f ca="1">History!C166+History!D166*C371</f>
        <v>68.437022398671942</v>
      </c>
      <c r="F371">
        <f t="shared" ca="1" si="73"/>
        <v>0.95154663402791562</v>
      </c>
      <c r="G371">
        <f t="shared" ca="1" si="73"/>
        <v>9.2545342676504494E-2</v>
      </c>
      <c r="H371">
        <f t="shared" ca="1" si="66"/>
        <v>0.26337347144623641</v>
      </c>
      <c r="I371">
        <f ca="1">History!C167+History!D167*H371</f>
        <v>39.659517966936086</v>
      </c>
      <c r="K371">
        <f t="shared" ca="1" si="74"/>
        <v>0.74411944685732156</v>
      </c>
      <c r="L371">
        <f t="shared" ca="1" si="74"/>
        <v>0.25770143089960251</v>
      </c>
      <c r="M371">
        <f t="shared" ca="1" si="68"/>
        <v>-3.7189042529111198E-2</v>
      </c>
      <c r="N371">
        <f ca="1">History!C168+History!D168*M371</f>
        <v>24.092846949372412</v>
      </c>
    </row>
    <row r="372" spans="1:14" x14ac:dyDescent="0.3">
      <c r="A372">
        <f t="shared" ca="1" si="72"/>
        <v>6.0504151145904239E-2</v>
      </c>
      <c r="B372">
        <f t="shared" ca="1" si="72"/>
        <v>0.90500589986916147</v>
      </c>
      <c r="C372">
        <f t="shared" ca="1" si="64"/>
        <v>1.9590410848344011</v>
      </c>
      <c r="D372">
        <f ca="1">History!C166+History!D166*C372</f>
        <v>75.350421089907414</v>
      </c>
      <c r="F372">
        <f t="shared" ca="1" si="73"/>
        <v>0.80270915718827929</v>
      </c>
      <c r="G372">
        <f t="shared" ca="1" si="73"/>
        <v>0.56291874388742413</v>
      </c>
      <c r="H372">
        <f t="shared" ca="1" si="66"/>
        <v>-0.61183229402015959</v>
      </c>
      <c r="I372">
        <f ca="1">History!C167+History!D167*H372</f>
        <v>28.645468427170609</v>
      </c>
      <c r="K372">
        <f t="shared" ca="1" si="74"/>
        <v>0.1037786252273214</v>
      </c>
      <c r="L372">
        <f t="shared" ca="1" si="74"/>
        <v>0.17614806221919233</v>
      </c>
      <c r="M372">
        <f t="shared" ca="1" si="68"/>
        <v>0.95266360290008856</v>
      </c>
      <c r="N372">
        <f ca="1">History!C168+History!D168*M372</f>
        <v>39.046180157685555</v>
      </c>
    </row>
    <row r="373" spans="1:14" x14ac:dyDescent="0.3">
      <c r="A373">
        <f t="shared" ca="1" si="72"/>
        <v>0.49947694606616144</v>
      </c>
      <c r="B373">
        <f t="shared" ca="1" si="72"/>
        <v>0.3519053150329633</v>
      </c>
      <c r="C373">
        <f t="shared" ca="1" si="64"/>
        <v>-0.70394860422785166</v>
      </c>
      <c r="D373">
        <f ca="1">History!C166+History!D166*C373</f>
        <v>38.387635656140134</v>
      </c>
      <c r="F373">
        <f t="shared" ca="1" si="73"/>
        <v>0.63350960147053836</v>
      </c>
      <c r="G373">
        <f t="shared" ca="1" si="73"/>
        <v>1.6597544585586044E-2</v>
      </c>
      <c r="H373">
        <f t="shared" ca="1" si="66"/>
        <v>0.95029854775051259</v>
      </c>
      <c r="I373">
        <f ca="1">History!C167+History!D167*H373</f>
        <v>48.304144315450436</v>
      </c>
      <c r="K373">
        <f t="shared" ca="1" si="74"/>
        <v>0.78139149067046854</v>
      </c>
      <c r="L373">
        <f t="shared" ca="1" si="74"/>
        <v>0.8774766163769776</v>
      </c>
      <c r="M373">
        <f t="shared" ca="1" si="68"/>
        <v>0.50433610813157759</v>
      </c>
      <c r="N373">
        <f ca="1">History!C168+History!D168*M373</f>
        <v>32.273464595749601</v>
      </c>
    </row>
    <row r="374" spans="1:14" x14ac:dyDescent="0.3">
      <c r="A374">
        <f t="shared" ca="1" si="72"/>
        <v>0.12317460822850324</v>
      </c>
      <c r="B374">
        <f t="shared" ca="1" si="72"/>
        <v>0.53865885605539565</v>
      </c>
      <c r="C374">
        <f t="shared" ca="1" si="64"/>
        <v>-1.986457488823328</v>
      </c>
      <c r="D374">
        <f ca="1">History!C166+History!D166*C374</f>
        <v>20.586177050081446</v>
      </c>
      <c r="F374">
        <f t="shared" ca="1" si="73"/>
        <v>0.1984192458980204</v>
      </c>
      <c r="G374">
        <f t="shared" ca="1" si="73"/>
        <v>0.8971727842468713</v>
      </c>
      <c r="H374">
        <f t="shared" ca="1" si="66"/>
        <v>1.4360416286193423</v>
      </c>
      <c r="I374">
        <f ca="1">History!C167+History!D167*H374</f>
        <v>54.416990651005129</v>
      </c>
      <c r="K374">
        <f t="shared" ca="1" si="74"/>
        <v>0.3111026999562907</v>
      </c>
      <c r="L374">
        <f t="shared" ca="1" si="74"/>
        <v>0.68747133855771825</v>
      </c>
      <c r="M374">
        <f t="shared" ca="1" si="68"/>
        <v>-0.58505467879142803</v>
      </c>
      <c r="N374">
        <f ca="1">History!C168+History!D168*M374</f>
        <v>15.816445961564087</v>
      </c>
    </row>
    <row r="375" spans="1:14" x14ac:dyDescent="0.3">
      <c r="A375">
        <f t="shared" ca="1" si="72"/>
        <v>0.35515540624753628</v>
      </c>
      <c r="B375">
        <f t="shared" ca="1" si="72"/>
        <v>0.25114784165442705</v>
      </c>
      <c r="C375">
        <f t="shared" ca="1" si="64"/>
        <v>-1.0377319219218913E-2</v>
      </c>
      <c r="D375">
        <f ca="1">History!C166+History!D166*C375</f>
        <v>48.014532333995447</v>
      </c>
      <c r="F375">
        <f t="shared" ca="1" si="73"/>
        <v>4.7578160741182929E-2</v>
      </c>
      <c r="G375">
        <f t="shared" ca="1" si="73"/>
        <v>0.46575489116076252</v>
      </c>
      <c r="H375">
        <f t="shared" ca="1" si="66"/>
        <v>-2.4110373703538275</v>
      </c>
      <c r="I375">
        <f ca="1">History!C167+History!D167*H375</f>
        <v>6.0033257164489306</v>
      </c>
      <c r="K375">
        <f t="shared" ca="1" si="74"/>
        <v>0.39924468688237869</v>
      </c>
      <c r="L375">
        <f t="shared" ca="1" si="74"/>
        <v>3.4853027454418206E-2</v>
      </c>
      <c r="M375">
        <f t="shared" ca="1" si="68"/>
        <v>1.322760841932924</v>
      </c>
      <c r="N375">
        <f ca="1">History!C168+History!D168*M375</f>
        <v>44.637100543956876</v>
      </c>
    </row>
    <row r="376" spans="1:14" x14ac:dyDescent="0.3">
      <c r="A376">
        <f t="shared" ca="1" si="72"/>
        <v>0.28693662188337099</v>
      </c>
      <c r="B376">
        <f t="shared" ca="1" si="72"/>
        <v>0.96610587064355224</v>
      </c>
      <c r="C376">
        <f t="shared" ca="1" si="64"/>
        <v>1.5444879285152977</v>
      </c>
      <c r="D376">
        <f ca="1">History!C166+History!D166*C376</f>
        <v>69.596347226666182</v>
      </c>
      <c r="F376">
        <f t="shared" ca="1" si="73"/>
        <v>0.99155705480795953</v>
      </c>
      <c r="G376">
        <f t="shared" ca="1" si="73"/>
        <v>0.8041278657873504</v>
      </c>
      <c r="H376">
        <f t="shared" ca="1" si="66"/>
        <v>4.3438823631369361E-2</v>
      </c>
      <c r="I376">
        <f ca="1">History!C167+History!D167*H376</f>
        <v>36.891744716204656</v>
      </c>
      <c r="K376">
        <f t="shared" ca="1" si="74"/>
        <v>0.45501179736942676</v>
      </c>
      <c r="L376">
        <f t="shared" ca="1" si="74"/>
        <v>0.69080198999757958</v>
      </c>
      <c r="M376">
        <f t="shared" ca="1" si="68"/>
        <v>-0.45608722502116528</v>
      </c>
      <c r="N376">
        <f ca="1">History!C168+History!D168*M376</f>
        <v>17.764708986530056</v>
      </c>
    </row>
    <row r="377" spans="1:14" x14ac:dyDescent="0.3">
      <c r="A377">
        <f t="shared" ca="1" si="72"/>
        <v>0.75700562570512153</v>
      </c>
      <c r="B377">
        <f t="shared" ca="1" si="72"/>
        <v>0.79106278949038156</v>
      </c>
      <c r="C377">
        <f t="shared" ca="1" si="64"/>
        <v>0.19038683883681573</v>
      </c>
      <c r="D377">
        <f ca="1">History!C166+History!D166*C377</f>
        <v>50.80117567981678</v>
      </c>
      <c r="F377">
        <f t="shared" ca="1" si="73"/>
        <v>0.17189523827313524</v>
      </c>
      <c r="G377">
        <f t="shared" ca="1" si="73"/>
        <v>0.90651306169289136</v>
      </c>
      <c r="H377">
        <f t="shared" ca="1" si="66"/>
        <v>1.5620819585295045</v>
      </c>
      <c r="I377">
        <f ca="1">History!C167+History!D167*H377</f>
        <v>56.003148435168185</v>
      </c>
      <c r="K377">
        <f t="shared" ca="1" si="74"/>
        <v>0.96426606867238884</v>
      </c>
      <c r="L377">
        <f t="shared" ca="1" si="74"/>
        <v>0.50845632773073746</v>
      </c>
      <c r="M377">
        <f t="shared" ca="1" si="68"/>
        <v>-0.26938963571566055</v>
      </c>
      <c r="N377">
        <f ca="1">History!C168+History!D168*M377</f>
        <v>20.585079548719655</v>
      </c>
    </row>
    <row r="378" spans="1:14" x14ac:dyDescent="0.3">
      <c r="A378">
        <f t="shared" ca="1" si="72"/>
        <v>0.72404714198853459</v>
      </c>
      <c r="B378">
        <f t="shared" ca="1" si="72"/>
        <v>0.68830368724664759</v>
      </c>
      <c r="C378">
        <f t="shared" ca="1" si="64"/>
        <v>-0.30377722652613448</v>
      </c>
      <c r="D378">
        <f ca="1">History!C166+History!D166*C378</f>
        <v>43.942087793704474</v>
      </c>
      <c r="F378">
        <f t="shared" ca="1" si="73"/>
        <v>0.1544610433920256</v>
      </c>
      <c r="G378">
        <f t="shared" ca="1" si="73"/>
        <v>0.3150376811396427</v>
      </c>
      <c r="H378">
        <f t="shared" ca="1" si="66"/>
        <v>-0.76801822965260591</v>
      </c>
      <c r="I378">
        <f ca="1">History!C167+History!D167*H378</f>
        <v>26.679942489902963</v>
      </c>
      <c r="K378">
        <f t="shared" ca="1" si="74"/>
        <v>0.19267247905958973</v>
      </c>
      <c r="L378">
        <f t="shared" ca="1" si="74"/>
        <v>0.99903941562301701</v>
      </c>
      <c r="M378">
        <f t="shared" ca="1" si="68"/>
        <v>1.8147746660998829</v>
      </c>
      <c r="N378">
        <f ca="1">History!C168+History!D168*M378</f>
        <v>52.069769123303686</v>
      </c>
    </row>
    <row r="379" spans="1:14" x14ac:dyDescent="0.3">
      <c r="A379">
        <f t="shared" ca="1" si="72"/>
        <v>0.31746746102023937</v>
      </c>
      <c r="B379">
        <f t="shared" ca="1" si="72"/>
        <v>0.36425590659820828</v>
      </c>
      <c r="C379">
        <f t="shared" ca="1" si="64"/>
        <v>-0.99646250011921089</v>
      </c>
      <c r="D379">
        <f ca="1">History!C166+History!D166*C379</f>
        <v>34.327489116843907</v>
      </c>
      <c r="F379">
        <f t="shared" ca="1" si="73"/>
        <v>0.50869021930536884</v>
      </c>
      <c r="G379">
        <f t="shared" ca="1" si="73"/>
        <v>0.85096280847742067</v>
      </c>
      <c r="H379">
        <f t="shared" ca="1" si="66"/>
        <v>0.68908581669833668</v>
      </c>
      <c r="I379">
        <f ca="1">History!C167+History!D167*H379</f>
        <v>45.016905961058484</v>
      </c>
      <c r="K379">
        <f t="shared" ca="1" si="74"/>
        <v>0.39538323794452079</v>
      </c>
      <c r="L379">
        <f t="shared" ca="1" si="74"/>
        <v>0.39868369339886889</v>
      </c>
      <c r="M379">
        <f t="shared" ca="1" si="68"/>
        <v>-1.095445405691271</v>
      </c>
      <c r="N379">
        <f ca="1">History!C168+History!D168*M379</f>
        <v>8.1061643948999347</v>
      </c>
    </row>
    <row r="380" spans="1:14" x14ac:dyDescent="0.3">
      <c r="A380">
        <f t="shared" ca="1" si="72"/>
        <v>0.84139901818942631</v>
      </c>
      <c r="B380">
        <f t="shared" ca="1" si="72"/>
        <v>0.19926533853677453</v>
      </c>
      <c r="C380">
        <f t="shared" ca="1" si="64"/>
        <v>0.18418400254664807</v>
      </c>
      <c r="D380">
        <f ca="1">History!C166+History!D166*C380</f>
        <v>50.715079174142744</v>
      </c>
      <c r="F380">
        <f t="shared" ca="1" si="73"/>
        <v>0.98659393086952962</v>
      </c>
      <c r="G380">
        <f t="shared" ca="1" si="73"/>
        <v>0.97802174321551127</v>
      </c>
      <c r="H380">
        <f t="shared" ca="1" si="66"/>
        <v>0.1627328697935749</v>
      </c>
      <c r="I380">
        <f ca="1">History!C167+History!D167*H380</f>
        <v>38.393003718457024</v>
      </c>
      <c r="K380">
        <f t="shared" ca="1" si="74"/>
        <v>0.96391953348177728</v>
      </c>
      <c r="L380">
        <f t="shared" ca="1" si="74"/>
        <v>0.41486492429045496</v>
      </c>
      <c r="M380">
        <f t="shared" ca="1" si="68"/>
        <v>-0.23322949493430931</v>
      </c>
      <c r="N380">
        <f ca="1">History!C168+History!D168*M380</f>
        <v>21.131337253298103</v>
      </c>
    </row>
    <row r="381" spans="1:14" x14ac:dyDescent="0.3">
      <c r="A381">
        <f t="shared" ca="1" si="72"/>
        <v>9.2749830908906317E-2</v>
      </c>
      <c r="B381">
        <f t="shared" ca="1" si="72"/>
        <v>0.56859347211211564</v>
      </c>
      <c r="C381">
        <f t="shared" ca="1" si="64"/>
        <v>-1.9813360729540972</v>
      </c>
      <c r="D381">
        <f ca="1">History!C166+History!D166*C381</f>
        <v>20.657263241916507</v>
      </c>
      <c r="F381">
        <f t="shared" ca="1" si="73"/>
        <v>0.65896801246091052</v>
      </c>
      <c r="G381">
        <f t="shared" ca="1" si="73"/>
        <v>0.83746112979195941</v>
      </c>
      <c r="H381">
        <f t="shared" ca="1" si="66"/>
        <v>0.47702022965846475</v>
      </c>
      <c r="I381">
        <f ca="1">History!C167+History!D167*H381</f>
        <v>42.348161108707217</v>
      </c>
      <c r="K381">
        <f t="shared" ca="1" si="74"/>
        <v>0.27690249424022684</v>
      </c>
      <c r="L381">
        <f t="shared" ca="1" si="74"/>
        <v>0.46474930087955424</v>
      </c>
      <c r="M381">
        <f t="shared" ca="1" si="68"/>
        <v>-1.5634068153024818</v>
      </c>
      <c r="N381">
        <f ca="1">History!C168+History!D168*M381</f>
        <v>1.0368466344627727</v>
      </c>
    </row>
    <row r="382" spans="1:14" x14ac:dyDescent="0.3">
      <c r="A382">
        <f t="shared" ca="1" si="72"/>
        <v>2.3473872312213317E-2</v>
      </c>
      <c r="B382">
        <f t="shared" ca="1" si="72"/>
        <v>9.2036340122053639E-2</v>
      </c>
      <c r="C382">
        <f t="shared" ca="1" si="64"/>
        <v>2.2938941766441117</v>
      </c>
      <c r="D382">
        <f ca="1">History!C166+History!D166*C382</f>
        <v>79.998243436059425</v>
      </c>
      <c r="F382">
        <f t="shared" ca="1" si="73"/>
        <v>0.956275224122075</v>
      </c>
      <c r="G382">
        <f t="shared" ca="1" si="73"/>
        <v>0.47233786602308891</v>
      </c>
      <c r="H382">
        <f t="shared" ca="1" si="66"/>
        <v>-0.29452486478098666</v>
      </c>
      <c r="I382">
        <f ca="1">History!C167+History!D167*H382</f>
        <v>32.638631958392871</v>
      </c>
      <c r="K382">
        <f t="shared" ca="1" si="74"/>
        <v>0.92434345151809971</v>
      </c>
      <c r="L382">
        <f t="shared" ca="1" si="74"/>
        <v>0.54398480661301829</v>
      </c>
      <c r="M382">
        <f t="shared" ca="1" si="68"/>
        <v>-0.38161307562373969</v>
      </c>
      <c r="N382">
        <f ca="1">History!C168+History!D168*M382</f>
        <v>18.889762070428748</v>
      </c>
    </row>
    <row r="383" spans="1:14" x14ac:dyDescent="0.3">
      <c r="A383">
        <f t="shared" ca="1" si="72"/>
        <v>0.3335121401596387</v>
      </c>
      <c r="B383">
        <f t="shared" ca="1" si="72"/>
        <v>0.75967925984450424</v>
      </c>
      <c r="C383">
        <f t="shared" ca="1" si="64"/>
        <v>9.0071099967725735E-2</v>
      </c>
      <c r="D383">
        <f ca="1">History!C166+History!D166*C383</f>
        <v>49.408774820482726</v>
      </c>
      <c r="F383">
        <f t="shared" ca="1" si="73"/>
        <v>0.76206247148810946</v>
      </c>
      <c r="G383">
        <f t="shared" ca="1" si="73"/>
        <v>0.72220160871298633</v>
      </c>
      <c r="H383">
        <f t="shared" ca="1" si="66"/>
        <v>-0.12810624563651757</v>
      </c>
      <c r="I383">
        <f ca="1">History!C167+History!D167*H383</f>
        <v>34.73293136536693</v>
      </c>
      <c r="K383">
        <f t="shared" ca="1" si="74"/>
        <v>8.1984501430519163E-2</v>
      </c>
      <c r="L383">
        <f t="shared" ca="1" si="74"/>
        <v>0.45706391481688591</v>
      </c>
      <c r="M383">
        <f t="shared" ca="1" si="68"/>
        <v>-2.1557191364467361</v>
      </c>
      <c r="N383">
        <f ca="1">History!C168+History!D168*M383</f>
        <v>-7.9109937762874587</v>
      </c>
    </row>
    <row r="384" spans="1:14" x14ac:dyDescent="0.3">
      <c r="A384">
        <f t="shared" ref="A384:B403" ca="1" si="75">RAND()</f>
        <v>0.31673357949000402</v>
      </c>
      <c r="B384">
        <f t="shared" ca="1" si="75"/>
        <v>0.74668336635571586</v>
      </c>
      <c r="C384">
        <f t="shared" ca="1" si="64"/>
        <v>-3.1597456452284504E-2</v>
      </c>
      <c r="D384">
        <f ca="1">History!C166+History!D166*C384</f>
        <v>47.71999293617408</v>
      </c>
      <c r="F384">
        <f t="shared" ref="F384:G403" ca="1" si="76">RAND()</f>
        <v>0.68685416076816841</v>
      </c>
      <c r="G384">
        <f t="shared" ca="1" si="76"/>
        <v>0.73481526090585703</v>
      </c>
      <c r="H384">
        <f t="shared" ca="1" si="66"/>
        <v>-8.2570546246868118E-2</v>
      </c>
      <c r="I384">
        <f ca="1">History!C167+History!D167*H384</f>
        <v>35.305976549362263</v>
      </c>
      <c r="K384">
        <f t="shared" ref="K384:L403" ca="1" si="77">RAND()</f>
        <v>0.94396196791227482</v>
      </c>
      <c r="L384">
        <f t="shared" ca="1" si="77"/>
        <v>3.4835525038655502E-2</v>
      </c>
      <c r="M384">
        <f t="shared" ca="1" si="68"/>
        <v>0.33151300988481885</v>
      </c>
      <c r="N384">
        <f ca="1">History!C168+History!D168*M384</f>
        <v>29.662690773898291</v>
      </c>
    </row>
    <row r="385" spans="1:14" x14ac:dyDescent="0.3">
      <c r="A385">
        <f t="shared" ca="1" si="75"/>
        <v>0.28114644239922704</v>
      </c>
      <c r="B385">
        <f t="shared" ca="1" si="75"/>
        <v>0.53898253783436045</v>
      </c>
      <c r="C385">
        <f t="shared" ca="1" si="64"/>
        <v>-1.5454876155179766</v>
      </c>
      <c r="D385">
        <f ca="1">History!C166+History!D166*C385</f>
        <v>26.706919791477848</v>
      </c>
      <c r="F385">
        <f t="shared" ca="1" si="76"/>
        <v>0.96862762921520307</v>
      </c>
      <c r="G385">
        <f t="shared" ca="1" si="76"/>
        <v>0.8793306063243076</v>
      </c>
      <c r="H385">
        <f t="shared" ca="1" si="66"/>
        <v>0.18332705041518793</v>
      </c>
      <c r="I385">
        <f ca="1">History!C167+History!D167*H385</f>
        <v>38.652171715912395</v>
      </c>
      <c r="K385">
        <f t="shared" ca="1" si="77"/>
        <v>0.81317475500365022</v>
      </c>
      <c r="L385">
        <f t="shared" ca="1" si="77"/>
        <v>0.93155486751622807</v>
      </c>
      <c r="M385">
        <f t="shared" ca="1" si="68"/>
        <v>0.5845704272964648</v>
      </c>
      <c r="N385">
        <f ca="1">History!C168+History!D168*M385</f>
        <v>33.485534407104694</v>
      </c>
    </row>
    <row r="386" spans="1:14" x14ac:dyDescent="0.3">
      <c r="A386">
        <f t="shared" ca="1" si="75"/>
        <v>0.26076224959040262</v>
      </c>
      <c r="B386">
        <f t="shared" ca="1" si="75"/>
        <v>8.1060825487755284E-2</v>
      </c>
      <c r="C386">
        <f t="shared" ca="1" si="64"/>
        <v>1.4314968293875943</v>
      </c>
      <c r="D386">
        <f ca="1">History!C166+History!D166*C386</f>
        <v>68.028010041532909</v>
      </c>
      <c r="F386">
        <f t="shared" ca="1" si="76"/>
        <v>0.28091497106481067</v>
      </c>
      <c r="G386">
        <f t="shared" ca="1" si="76"/>
        <v>0.97263115704102143</v>
      </c>
      <c r="H386">
        <f t="shared" ca="1" si="66"/>
        <v>1.5700477278914826</v>
      </c>
      <c r="I386">
        <f ca="1">History!C167+History!D167*H386</f>
        <v>56.103393865256756</v>
      </c>
      <c r="K386">
        <f t="shared" ca="1" si="77"/>
        <v>0.59569368079062845</v>
      </c>
      <c r="L386">
        <f t="shared" ca="1" si="77"/>
        <v>0.94311819471907921</v>
      </c>
      <c r="M386">
        <f t="shared" ca="1" si="68"/>
        <v>0.95354985374675694</v>
      </c>
      <c r="N386">
        <f ca="1">History!C168+History!D168*M386</f>
        <v>39.059568417319532</v>
      </c>
    </row>
    <row r="387" spans="1:14" x14ac:dyDescent="0.3">
      <c r="A387">
        <f t="shared" ca="1" si="75"/>
        <v>0.9760463760969984</v>
      </c>
      <c r="B387">
        <f t="shared" ca="1" si="75"/>
        <v>0.78436438106150319</v>
      </c>
      <c r="C387">
        <f t="shared" ca="1" si="64"/>
        <v>4.7177650733831344E-2</v>
      </c>
      <c r="D387">
        <f ca="1">History!C166+History!D166*C387</f>
        <v>48.813405875924431</v>
      </c>
      <c r="F387">
        <f t="shared" ca="1" si="76"/>
        <v>0.28908049397585389</v>
      </c>
      <c r="G387">
        <f t="shared" ca="1" si="76"/>
        <v>0.52117340928933942</v>
      </c>
      <c r="H387">
        <f t="shared" ca="1" si="66"/>
        <v>-1.5615469323830078</v>
      </c>
      <c r="I387">
        <f ca="1">History!C167+History!D167*H387</f>
        <v>16.69376005377497</v>
      </c>
      <c r="K387">
        <f t="shared" ca="1" si="77"/>
        <v>0.81561613816067147</v>
      </c>
      <c r="L387">
        <f t="shared" ca="1" si="77"/>
        <v>0.6433613713985572</v>
      </c>
      <c r="M387">
        <f t="shared" ca="1" si="68"/>
        <v>-0.39648583932460835</v>
      </c>
      <c r="N387">
        <f ca="1">History!C168+History!D168*M387</f>
        <v>18.665084799145443</v>
      </c>
    </row>
    <row r="388" spans="1:14" x14ac:dyDescent="0.3">
      <c r="A388">
        <f t="shared" ca="1" si="75"/>
        <v>0.68283840001349894</v>
      </c>
      <c r="B388">
        <f t="shared" ca="1" si="75"/>
        <v>0.27983031823298088</v>
      </c>
      <c r="C388">
        <f t="shared" ref="C388:C451" ca="1" si="78">SQRT(-2*LN(MAX(A388,0.0000000001)))*COS(2*PI()*B388)</f>
        <v>-0.1627618367111823</v>
      </c>
      <c r="D388">
        <f ca="1">History!C166+History!D166*C388</f>
        <v>45.899407274886769</v>
      </c>
      <c r="F388">
        <f t="shared" ca="1" si="76"/>
        <v>0.52524309364494581</v>
      </c>
      <c r="G388">
        <f t="shared" ca="1" si="76"/>
        <v>0.71147227206054353</v>
      </c>
      <c r="H388">
        <f t="shared" ref="H388:H451" ca="1" si="79">SQRT(-2*LN(MAX(F388,0.0000000001)))*COS(2*PI()*G388)</f>
        <v>-0.27203542999413194</v>
      </c>
      <c r="I388">
        <f ca="1">History!C167+History!D167*H388</f>
        <v>32.921650830796835</v>
      </c>
      <c r="K388">
        <f t="shared" ca="1" si="77"/>
        <v>0.30841163824200812</v>
      </c>
      <c r="L388">
        <f t="shared" ca="1" si="77"/>
        <v>0.98628679005196029</v>
      </c>
      <c r="M388">
        <f t="shared" ref="M388:M451" ca="1" si="80">SQRT(-2*LN(MAX(K388,0.0000000001)))*COS(2*PI()*L388)</f>
        <v>1.5281416760108359</v>
      </c>
      <c r="N388">
        <f ca="1">History!C168+History!D168*M388</f>
        <v>47.739711887927825</v>
      </c>
    </row>
    <row r="389" spans="1:14" x14ac:dyDescent="0.3">
      <c r="A389">
        <f t="shared" ca="1" si="75"/>
        <v>0.42474127795622374</v>
      </c>
      <c r="B389">
        <f t="shared" ca="1" si="75"/>
        <v>0.77578904452917663</v>
      </c>
      <c r="C389">
        <f t="shared" ca="1" si="78"/>
        <v>0.21112254761367313</v>
      </c>
      <c r="D389">
        <f ca="1">History!C166+History!D166*C389</f>
        <v>51.088991121793185</v>
      </c>
      <c r="F389">
        <f t="shared" ca="1" si="76"/>
        <v>0.77307767198935851</v>
      </c>
      <c r="G389">
        <f t="shared" ca="1" si="76"/>
        <v>0.89820958576378207</v>
      </c>
      <c r="H389">
        <f t="shared" ca="1" si="79"/>
        <v>0.57565813567672841</v>
      </c>
      <c r="I389">
        <f ca="1">History!C167+History!D167*H389</f>
        <v>43.589472382296627</v>
      </c>
      <c r="K389">
        <f t="shared" ca="1" si="77"/>
        <v>0.42814966492883477</v>
      </c>
      <c r="L389">
        <f t="shared" ca="1" si="77"/>
        <v>0.77389526357288374</v>
      </c>
      <c r="M389">
        <f t="shared" ca="1" si="80"/>
        <v>0.19482473627777244</v>
      </c>
      <c r="N389">
        <f ca="1">History!C168+History!D168*M389</f>
        <v>27.597792215154747</v>
      </c>
    </row>
    <row r="390" spans="1:14" x14ac:dyDescent="0.3">
      <c r="A390">
        <f t="shared" ca="1" si="75"/>
        <v>0.86616112362927511</v>
      </c>
      <c r="B390">
        <f t="shared" ca="1" si="75"/>
        <v>2.7093403224730195E-2</v>
      </c>
      <c r="C390">
        <f t="shared" ca="1" si="78"/>
        <v>0.52831910431121221</v>
      </c>
      <c r="D390">
        <f ca="1">History!C166+History!D166*C390</f>
        <v>55.49173752133693</v>
      </c>
      <c r="F390">
        <f t="shared" ca="1" si="76"/>
        <v>0.29137884157901595</v>
      </c>
      <c r="G390">
        <f t="shared" ca="1" si="76"/>
        <v>0.84941937048893623</v>
      </c>
      <c r="H390">
        <f t="shared" ca="1" si="79"/>
        <v>0.91843656472611024</v>
      </c>
      <c r="I390">
        <f ca="1">History!C167+History!D167*H390</f>
        <v>47.903176367897068</v>
      </c>
      <c r="K390">
        <f t="shared" ca="1" si="77"/>
        <v>0.35489597551408891</v>
      </c>
      <c r="L390">
        <f t="shared" ca="1" si="77"/>
        <v>0.72796783969261503</v>
      </c>
      <c r="M390">
        <f t="shared" ca="1" si="80"/>
        <v>-0.19862288549974577</v>
      </c>
      <c r="N390">
        <f ca="1">History!C168+History!D168*M390</f>
        <v>21.654126341628114</v>
      </c>
    </row>
    <row r="391" spans="1:14" x14ac:dyDescent="0.3">
      <c r="A391">
        <f t="shared" ca="1" si="75"/>
        <v>2.9867274879304961E-2</v>
      </c>
      <c r="B391">
        <f t="shared" ca="1" si="75"/>
        <v>0.95873462340058013</v>
      </c>
      <c r="C391">
        <f t="shared" ca="1" si="78"/>
        <v>2.5613304928519249</v>
      </c>
      <c r="D391">
        <f ca="1">History!C166+History!D166*C391</f>
        <v>83.710308568638851</v>
      </c>
      <c r="F391">
        <f t="shared" ca="1" si="76"/>
        <v>0.31762556133388886</v>
      </c>
      <c r="G391">
        <f t="shared" ca="1" si="76"/>
        <v>7.0102993463996066E-2</v>
      </c>
      <c r="H391">
        <f t="shared" ca="1" si="79"/>
        <v>1.3699590820249381</v>
      </c>
      <c r="I391">
        <f ca="1">History!C167+History!D167*H391</f>
        <v>53.585373138160293</v>
      </c>
      <c r="K391">
        <f t="shared" ca="1" si="77"/>
        <v>0.18702928923326523</v>
      </c>
      <c r="L391">
        <f t="shared" ca="1" si="77"/>
        <v>0.64886511968459504</v>
      </c>
      <c r="M391">
        <f t="shared" ca="1" si="80"/>
        <v>-1.0868379949904945</v>
      </c>
      <c r="N391">
        <f ca="1">History!C168+History!D168*M391</f>
        <v>8.2361933248258659</v>
      </c>
    </row>
    <row r="392" spans="1:14" x14ac:dyDescent="0.3">
      <c r="A392">
        <f t="shared" ca="1" si="75"/>
        <v>0.73864335693582295</v>
      </c>
      <c r="B392">
        <f t="shared" ca="1" si="75"/>
        <v>0.2537949658592773</v>
      </c>
      <c r="C392">
        <f t="shared" ca="1" si="78"/>
        <v>-1.8558375190630264E-2</v>
      </c>
      <c r="D392">
        <f ca="1">History!C166+History!D166*C392</f>
        <v>47.900977776223428</v>
      </c>
      <c r="F392">
        <f t="shared" ca="1" si="76"/>
        <v>0.91479278626767335</v>
      </c>
      <c r="G392">
        <f t="shared" ca="1" si="76"/>
        <v>0.60741684395611184</v>
      </c>
      <c r="H392">
        <f t="shared" ca="1" si="79"/>
        <v>-0.32950849618426903</v>
      </c>
      <c r="I392">
        <f ca="1">History!C167+History!D167*H392</f>
        <v>32.198379546262892</v>
      </c>
      <c r="K392">
        <f t="shared" ca="1" si="77"/>
        <v>0.49237893663880161</v>
      </c>
      <c r="L392">
        <f t="shared" ca="1" si="77"/>
        <v>0.89774841592829413</v>
      </c>
      <c r="M392">
        <f t="shared" ca="1" si="80"/>
        <v>0.95304599534878576</v>
      </c>
      <c r="N392">
        <f ca="1">History!C168+History!D168*M392</f>
        <v>39.051956817199596</v>
      </c>
    </row>
    <row r="393" spans="1:14" x14ac:dyDescent="0.3">
      <c r="A393">
        <f t="shared" ca="1" si="75"/>
        <v>0.6012502006312983</v>
      </c>
      <c r="B393">
        <f t="shared" ca="1" si="75"/>
        <v>0.86314164170836105</v>
      </c>
      <c r="C393">
        <f t="shared" ca="1" si="78"/>
        <v>0.6581892642512136</v>
      </c>
      <c r="D393">
        <f ca="1">History!C166+History!D166*C393</f>
        <v>57.294359167161517</v>
      </c>
      <c r="F393">
        <f t="shared" ca="1" si="76"/>
        <v>0.2663686212230405</v>
      </c>
      <c r="G393">
        <f t="shared" ca="1" si="76"/>
        <v>3.8790565343998606E-2</v>
      </c>
      <c r="H393">
        <f t="shared" ca="1" si="79"/>
        <v>1.5785021793658387</v>
      </c>
      <c r="I393">
        <f ca="1">History!C167+History!D167*H393</f>
        <v>56.209789127998746</v>
      </c>
      <c r="K393">
        <f t="shared" ca="1" si="77"/>
        <v>0.22436858693123762</v>
      </c>
      <c r="L393">
        <f t="shared" ca="1" si="77"/>
        <v>0.95803536825002522</v>
      </c>
      <c r="M393">
        <f t="shared" ca="1" si="80"/>
        <v>1.6691024195333557</v>
      </c>
      <c r="N393">
        <f ca="1">History!C168+History!D168*M393</f>
        <v>49.869153049616955</v>
      </c>
    </row>
    <row r="394" spans="1:14" x14ac:dyDescent="0.3">
      <c r="A394">
        <f t="shared" ca="1" si="75"/>
        <v>0.8597215238561462</v>
      </c>
      <c r="B394">
        <f t="shared" ca="1" si="75"/>
        <v>0.46541193465767383</v>
      </c>
      <c r="C394">
        <f t="shared" ca="1" si="78"/>
        <v>-0.53687961738424361</v>
      </c>
      <c r="D394">
        <f ca="1">History!C166+History!D166*C394</f>
        <v>40.706583843848577</v>
      </c>
      <c r="F394">
        <f t="shared" ca="1" si="76"/>
        <v>0.53529500168647215</v>
      </c>
      <c r="G394">
        <f t="shared" ca="1" si="76"/>
        <v>0.28238401645748246</v>
      </c>
      <c r="H394">
        <f t="shared" ca="1" si="79"/>
        <v>-0.22591385766603175</v>
      </c>
      <c r="I394">
        <f ca="1">History!C167+History!D167*H394</f>
        <v>33.502068947904263</v>
      </c>
      <c r="K394">
        <f t="shared" ca="1" si="77"/>
        <v>0.25065487539877396</v>
      </c>
      <c r="L394">
        <f t="shared" ca="1" si="77"/>
        <v>0.7143019831551698</v>
      </c>
      <c r="M394">
        <f t="shared" ca="1" si="80"/>
        <v>-0.37000610259041483</v>
      </c>
      <c r="N394">
        <f ca="1">History!C168+History!D168*M394</f>
        <v>19.065104265157089</v>
      </c>
    </row>
    <row r="395" spans="1:14" x14ac:dyDescent="0.3">
      <c r="A395">
        <f t="shared" ca="1" si="75"/>
        <v>0.54893006386577647</v>
      </c>
      <c r="B395">
        <f t="shared" ca="1" si="75"/>
        <v>0.58519775933120699</v>
      </c>
      <c r="C395">
        <f t="shared" ca="1" si="78"/>
        <v>-0.94203260893335894</v>
      </c>
      <c r="D395">
        <f ca="1">History!C166+History!D166*C395</f>
        <v>35.082985992160161</v>
      </c>
      <c r="F395">
        <f t="shared" ca="1" si="76"/>
        <v>0.13902299692339026</v>
      </c>
      <c r="G395">
        <f t="shared" ca="1" si="76"/>
        <v>0.54618794560882022</v>
      </c>
      <c r="H395">
        <f t="shared" ca="1" si="79"/>
        <v>-1.903445550271105</v>
      </c>
      <c r="I395">
        <f ca="1">History!C167+History!D167*H395</f>
        <v>12.391128074436811</v>
      </c>
      <c r="K395">
        <f t="shared" ca="1" si="77"/>
        <v>0.55703760810081859</v>
      </c>
      <c r="L395">
        <f t="shared" ca="1" si="77"/>
        <v>0.38443681676273411</v>
      </c>
      <c r="M395">
        <f t="shared" ca="1" si="80"/>
        <v>-0.8089175852809416</v>
      </c>
      <c r="N395">
        <f ca="1">History!C168+History!D168*M395</f>
        <v>12.434632871326125</v>
      </c>
    </row>
    <row r="396" spans="1:14" x14ac:dyDescent="0.3">
      <c r="A396">
        <f t="shared" ca="1" si="75"/>
        <v>0.72249259931142396</v>
      </c>
      <c r="B396">
        <f t="shared" ca="1" si="75"/>
        <v>0.88039918021648056</v>
      </c>
      <c r="C396">
        <f t="shared" ca="1" si="78"/>
        <v>0.58913927196720217</v>
      </c>
      <c r="D396">
        <f ca="1">History!C166+History!D166*C396</f>
        <v>56.335932606412811</v>
      </c>
      <c r="F396">
        <f t="shared" ca="1" si="76"/>
        <v>0.27615648735591825</v>
      </c>
      <c r="G396">
        <f t="shared" ca="1" si="76"/>
        <v>0.2004708685506621</v>
      </c>
      <c r="H396">
        <f t="shared" ca="1" si="79"/>
        <v>0.49122029555760999</v>
      </c>
      <c r="I396">
        <f ca="1">History!C167+History!D167*H396</f>
        <v>42.526862204440718</v>
      </c>
      <c r="K396">
        <f t="shared" ca="1" si="77"/>
        <v>0.98933175918279248</v>
      </c>
      <c r="L396">
        <f t="shared" ca="1" si="77"/>
        <v>0.52225240295607156</v>
      </c>
      <c r="M396">
        <f t="shared" ca="1" si="80"/>
        <v>-0.1450327452816341</v>
      </c>
      <c r="N396">
        <f ca="1">History!C168+History!D168*M396</f>
        <v>22.463692520050742</v>
      </c>
    </row>
    <row r="397" spans="1:14" x14ac:dyDescent="0.3">
      <c r="A397">
        <f t="shared" ca="1" si="75"/>
        <v>0.93628142326495256</v>
      </c>
      <c r="B397">
        <f t="shared" ca="1" si="75"/>
        <v>0.31247795369619502</v>
      </c>
      <c r="C397">
        <f t="shared" ca="1" si="78"/>
        <v>-0.13881986129138671</v>
      </c>
      <c r="D397">
        <f ca="1">History!C166+History!D166*C397</f>
        <v>46.231726286085816</v>
      </c>
      <c r="F397">
        <f t="shared" ca="1" si="76"/>
        <v>0.80646255544706469</v>
      </c>
      <c r="G397">
        <f t="shared" ca="1" si="76"/>
        <v>0.33376393828628992</v>
      </c>
      <c r="H397">
        <f t="shared" ca="1" si="79"/>
        <v>-0.3294821139788725</v>
      </c>
      <c r="I397">
        <f ca="1">History!C167+History!D167*H397</f>
        <v>32.198711553807485</v>
      </c>
      <c r="K397">
        <f t="shared" ca="1" si="77"/>
        <v>0.72903780755375736</v>
      </c>
      <c r="L397">
        <f t="shared" ca="1" si="77"/>
        <v>9.6743306804859763E-2</v>
      </c>
      <c r="M397">
        <f t="shared" ca="1" si="80"/>
        <v>0.65261280586480441</v>
      </c>
      <c r="N397">
        <f ca="1">History!C168+History!D168*M397</f>
        <v>34.513425137827944</v>
      </c>
    </row>
    <row r="398" spans="1:14" x14ac:dyDescent="0.3">
      <c r="A398">
        <f t="shared" ca="1" si="75"/>
        <v>0.20754147186596617</v>
      </c>
      <c r="B398">
        <f t="shared" ca="1" si="75"/>
        <v>0.75487173363376803</v>
      </c>
      <c r="C398">
        <f t="shared" ca="1" si="78"/>
        <v>5.4274449060265982E-2</v>
      </c>
      <c r="D398">
        <f ca="1">History!C166+History!D166*C398</f>
        <v>48.911910738667288</v>
      </c>
      <c r="F398">
        <f t="shared" ca="1" si="76"/>
        <v>0.10082422847415817</v>
      </c>
      <c r="G398">
        <f t="shared" ca="1" si="76"/>
        <v>0.25867641130922836</v>
      </c>
      <c r="H398">
        <f t="shared" ca="1" si="79"/>
        <v>-0.11672186331729338</v>
      </c>
      <c r="I398">
        <f ca="1">History!C167+History!D167*H398</f>
        <v>34.876198418431585</v>
      </c>
      <c r="K398">
        <f t="shared" ca="1" si="77"/>
        <v>0.2659272977978655</v>
      </c>
      <c r="L398">
        <f t="shared" ca="1" si="77"/>
        <v>0.13516238991820551</v>
      </c>
      <c r="M398">
        <f t="shared" ca="1" si="80"/>
        <v>1.075101463270794</v>
      </c>
      <c r="N398">
        <f ca="1">History!C168+History!D168*M398</f>
        <v>40.895803060539166</v>
      </c>
    </row>
    <row r="399" spans="1:14" x14ac:dyDescent="0.3">
      <c r="A399">
        <f t="shared" ca="1" si="75"/>
        <v>0.32401537626755861</v>
      </c>
      <c r="B399">
        <f t="shared" ca="1" si="75"/>
        <v>0.22106362620939701</v>
      </c>
      <c r="C399">
        <f t="shared" ca="1" si="78"/>
        <v>0.27145556579274793</v>
      </c>
      <c r="D399">
        <f ca="1">History!C166+History!D166*C399</f>
        <v>51.926424482757504</v>
      </c>
      <c r="F399">
        <f t="shared" ca="1" si="76"/>
        <v>0.17535154366179784</v>
      </c>
      <c r="G399">
        <f t="shared" ca="1" si="76"/>
        <v>0.18204744638636217</v>
      </c>
      <c r="H399">
        <f t="shared" ca="1" si="79"/>
        <v>0.77271508465395355</v>
      </c>
      <c r="I399">
        <f ca="1">History!C167+History!D167*H399</f>
        <v>46.069340641658009</v>
      </c>
      <c r="K399">
        <f t="shared" ca="1" si="77"/>
        <v>0.45310785399185027</v>
      </c>
      <c r="L399">
        <f t="shared" ca="1" si="77"/>
        <v>0.51849392572422492</v>
      </c>
      <c r="M399">
        <f t="shared" ca="1" si="80"/>
        <v>-1.249787266945841</v>
      </c>
      <c r="N399">
        <f ca="1">History!C168+History!D168*M399</f>
        <v>5.7745796989474307</v>
      </c>
    </row>
    <row r="400" spans="1:14" x14ac:dyDescent="0.3">
      <c r="A400">
        <f t="shared" ca="1" si="75"/>
        <v>5.8846778239813546E-2</v>
      </c>
      <c r="B400">
        <f t="shared" ca="1" si="75"/>
        <v>0.50736186205595668</v>
      </c>
      <c r="C400">
        <f t="shared" ca="1" si="78"/>
        <v>-2.3777137678786571</v>
      </c>
      <c r="D400">
        <f ca="1">History!C166+History!D166*C400</f>
        <v>15.155468117284585</v>
      </c>
      <c r="F400">
        <f t="shared" ca="1" si="76"/>
        <v>8.9500401481177327E-3</v>
      </c>
      <c r="G400">
        <f t="shared" ca="1" si="76"/>
        <v>7.231528299494594E-2</v>
      </c>
      <c r="H400">
        <f t="shared" ca="1" si="79"/>
        <v>2.7595776229235827</v>
      </c>
      <c r="I400">
        <f ca="1">History!C167+History!D167*H400</f>
        <v>71.073063524521146</v>
      </c>
      <c r="K400">
        <f t="shared" ca="1" si="77"/>
        <v>0.24752004138895778</v>
      </c>
      <c r="L400">
        <f t="shared" ca="1" si="77"/>
        <v>4.0354175278216609E-3</v>
      </c>
      <c r="M400">
        <f t="shared" ca="1" si="80"/>
        <v>1.6705485765247898</v>
      </c>
      <c r="N400">
        <f ca="1">History!C168+History!D168*M400</f>
        <v>49.890999601691448</v>
      </c>
    </row>
    <row r="401" spans="1:14" x14ac:dyDescent="0.3">
      <c r="A401">
        <f t="shared" ca="1" si="75"/>
        <v>0.65177325529425079</v>
      </c>
      <c r="B401">
        <f t="shared" ca="1" si="75"/>
        <v>0.66357215278166304</v>
      </c>
      <c r="C401">
        <f t="shared" ca="1" si="78"/>
        <v>-0.47812462540703332</v>
      </c>
      <c r="D401">
        <f ca="1">History!C166+History!D166*C401</f>
        <v>41.522113911627812</v>
      </c>
      <c r="F401">
        <f t="shared" ca="1" si="76"/>
        <v>0.73068160401736559</v>
      </c>
      <c r="G401">
        <f t="shared" ca="1" si="76"/>
        <v>0.35811847820281761</v>
      </c>
      <c r="H401">
        <f t="shared" ca="1" si="79"/>
        <v>-0.497705775757317</v>
      </c>
      <c r="I401">
        <f ca="1">History!C167+History!D167*H401</f>
        <v>30.081696541227934</v>
      </c>
      <c r="K401">
        <f t="shared" ca="1" si="77"/>
        <v>0.63927669125136666</v>
      </c>
      <c r="L401">
        <f t="shared" ca="1" si="77"/>
        <v>0.57171073161767161</v>
      </c>
      <c r="M401">
        <f t="shared" ca="1" si="80"/>
        <v>-0.85154938226379884</v>
      </c>
      <c r="N401">
        <f ca="1">History!C168+History!D168*M401</f>
        <v>11.790610280188423</v>
      </c>
    </row>
    <row r="402" spans="1:14" x14ac:dyDescent="0.3">
      <c r="A402">
        <f t="shared" ca="1" si="75"/>
        <v>0.6574279515288407</v>
      </c>
      <c r="B402">
        <f t="shared" ca="1" si="75"/>
        <v>0.42044731225613063</v>
      </c>
      <c r="C402">
        <f t="shared" ca="1" si="78"/>
        <v>-0.80383061278481038</v>
      </c>
      <c r="D402">
        <f ca="1">History!C166+History!D166*C402</f>
        <v>37.001255053110221</v>
      </c>
      <c r="F402">
        <f t="shared" ca="1" si="76"/>
        <v>0.18303751504422017</v>
      </c>
      <c r="G402">
        <f t="shared" ca="1" si="76"/>
        <v>0.15392237086424765</v>
      </c>
      <c r="H402">
        <f t="shared" ca="1" si="79"/>
        <v>1.0461366583823382</v>
      </c>
      <c r="I402">
        <f ca="1">History!C167+History!D167*H402</f>
        <v>49.510221491751878</v>
      </c>
      <c r="K402">
        <f t="shared" ca="1" si="77"/>
        <v>0.37892441942605992</v>
      </c>
      <c r="L402">
        <f t="shared" ca="1" si="77"/>
        <v>0.98431057080734663</v>
      </c>
      <c r="M402">
        <f t="shared" ca="1" si="80"/>
        <v>1.3863755326050879</v>
      </c>
      <c r="N402">
        <f ca="1">History!C168+History!D168*M402</f>
        <v>45.598103851830217</v>
      </c>
    </row>
    <row r="403" spans="1:14" x14ac:dyDescent="0.3">
      <c r="A403">
        <f t="shared" ca="1" si="75"/>
        <v>0.36668603908620601</v>
      </c>
      <c r="B403">
        <f t="shared" ca="1" si="75"/>
        <v>0.12039504491468045</v>
      </c>
      <c r="C403">
        <f t="shared" ca="1" si="78"/>
        <v>1.0301807998802681</v>
      </c>
      <c r="D403">
        <f ca="1">History!C166+History!D166*C403</f>
        <v>62.457669926909979</v>
      </c>
      <c r="F403">
        <f t="shared" ca="1" si="76"/>
        <v>0.47614391448079629</v>
      </c>
      <c r="G403">
        <f t="shared" ca="1" si="76"/>
        <v>0.85262731154826665</v>
      </c>
      <c r="H403">
        <f t="shared" ca="1" si="79"/>
        <v>0.73222550878106973</v>
      </c>
      <c r="I403">
        <f ca="1">History!C167+History!D167*H403</f>
        <v>45.559798529272143</v>
      </c>
      <c r="K403">
        <f t="shared" ca="1" si="77"/>
        <v>0.87627106159385604</v>
      </c>
      <c r="L403">
        <f t="shared" ca="1" si="77"/>
        <v>0.83734111657575117</v>
      </c>
      <c r="M403">
        <f t="shared" ca="1" si="80"/>
        <v>0.26810815266523119</v>
      </c>
      <c r="N403">
        <f ca="1">History!C168+History!D168*M403</f>
        <v>28.704857341409046</v>
      </c>
    </row>
    <row r="404" spans="1:14" x14ac:dyDescent="0.3">
      <c r="A404">
        <f t="shared" ref="A404:B423" ca="1" si="81">RAND()</f>
        <v>0.12202314776765633</v>
      </c>
      <c r="B404">
        <f t="shared" ca="1" si="81"/>
        <v>0.1819312646031197</v>
      </c>
      <c r="C404">
        <f t="shared" ca="1" si="78"/>
        <v>0.85073973659509106</v>
      </c>
      <c r="D404">
        <f ca="1">History!C166+History!D166*C404</f>
        <v>59.966995048423058</v>
      </c>
      <c r="F404">
        <f t="shared" ref="F404:G423" ca="1" si="82">RAND()</f>
        <v>0.92798826003319301</v>
      </c>
      <c r="G404">
        <f t="shared" ca="1" si="82"/>
        <v>0.63004830098499665</v>
      </c>
      <c r="H404">
        <f t="shared" ca="1" si="79"/>
        <v>-0.26457173007016666</v>
      </c>
      <c r="I404">
        <f ca="1">History!C167+History!D167*H404</f>
        <v>33.015577955087075</v>
      </c>
      <c r="K404">
        <f t="shared" ref="K404:L423" ca="1" si="83">RAND()</f>
        <v>0.35341945671231467</v>
      </c>
      <c r="L404">
        <f t="shared" ca="1" si="83"/>
        <v>0.26630841764628244</v>
      </c>
      <c r="M404">
        <f t="shared" ca="1" si="80"/>
        <v>-0.14753120787580354</v>
      </c>
      <c r="N404">
        <f ca="1">History!C168+History!D168*M404</f>
        <v>22.425949181330946</v>
      </c>
    </row>
    <row r="405" spans="1:14" x14ac:dyDescent="0.3">
      <c r="A405">
        <f t="shared" ca="1" si="81"/>
        <v>0.49265960369570871</v>
      </c>
      <c r="B405">
        <f t="shared" ca="1" si="81"/>
        <v>0.76834687141435509</v>
      </c>
      <c r="C405">
        <f t="shared" ca="1" si="78"/>
        <v>0.13686482010353807</v>
      </c>
      <c r="D405">
        <f ca="1">History!C166+History!D166*C405</f>
        <v>50.058280240699681</v>
      </c>
      <c r="F405">
        <f t="shared" ca="1" si="82"/>
        <v>0.41973131581580203</v>
      </c>
      <c r="G405">
        <f t="shared" ca="1" si="82"/>
        <v>0.36495923388481466</v>
      </c>
      <c r="H405">
        <f t="shared" ca="1" si="79"/>
        <v>-0.87114432175702439</v>
      </c>
      <c r="I405">
        <f ca="1">History!C167+History!D167*H405</f>
        <v>25.382149522696906</v>
      </c>
      <c r="K405">
        <f t="shared" ca="1" si="83"/>
        <v>0.25281744859535837</v>
      </c>
      <c r="L405">
        <f t="shared" ca="1" si="83"/>
        <v>0.88821900452041169</v>
      </c>
      <c r="M405">
        <f t="shared" ca="1" si="80"/>
        <v>1.265883516424869</v>
      </c>
      <c r="N405">
        <f ca="1">History!C168+History!D168*M405</f>
        <v>43.777876088431114</v>
      </c>
    </row>
    <row r="406" spans="1:14" x14ac:dyDescent="0.3">
      <c r="A406">
        <f t="shared" ca="1" si="81"/>
        <v>0.77309537972834164</v>
      </c>
      <c r="B406">
        <f t="shared" ca="1" si="81"/>
        <v>0.56145564000180836</v>
      </c>
      <c r="C406">
        <f t="shared" ca="1" si="78"/>
        <v>-0.66460610335934101</v>
      </c>
      <c r="D406">
        <f ca="1">History!C166+History!D166*C406</f>
        <v>38.933716785933264</v>
      </c>
      <c r="F406">
        <f t="shared" ca="1" si="82"/>
        <v>0.97338989473550452</v>
      </c>
      <c r="G406">
        <f t="shared" ca="1" si="82"/>
        <v>0.7098501137916079</v>
      </c>
      <c r="H406">
        <f t="shared" ca="1" si="79"/>
        <v>-5.7970624960760102E-2</v>
      </c>
      <c r="I406">
        <f ca="1">History!C167+History!D167*H406</f>
        <v>35.615554893576139</v>
      </c>
      <c r="K406">
        <f t="shared" ca="1" si="83"/>
        <v>0.17785349135097028</v>
      </c>
      <c r="L406">
        <f t="shared" ca="1" si="83"/>
        <v>0.29096256879895654</v>
      </c>
      <c r="M406">
        <f t="shared" ca="1" si="80"/>
        <v>-0.47303912749026117</v>
      </c>
      <c r="N406">
        <f ca="1">History!C168+History!D168*M406</f>
        <v>17.508622944525992</v>
      </c>
    </row>
    <row r="407" spans="1:14" x14ac:dyDescent="0.3">
      <c r="A407">
        <f t="shared" ca="1" si="81"/>
        <v>0.95455201146649016</v>
      </c>
      <c r="B407">
        <f t="shared" ca="1" si="81"/>
        <v>0.88072175852994983</v>
      </c>
      <c r="C407">
        <f t="shared" ca="1" si="78"/>
        <v>0.22328153007755627</v>
      </c>
      <c r="D407">
        <f ca="1">History!C166+History!D166*C407</f>
        <v>51.25776002906737</v>
      </c>
      <c r="F407">
        <f t="shared" ca="1" si="82"/>
        <v>0.25119258581489512</v>
      </c>
      <c r="G407">
        <f t="shared" ca="1" si="82"/>
        <v>0.36094487341603876</v>
      </c>
      <c r="H407">
        <f t="shared" ca="1" si="79"/>
        <v>-1.067142258350759</v>
      </c>
      <c r="I407">
        <f ca="1">History!C167+History!D167*H407</f>
        <v>22.915608432002855</v>
      </c>
      <c r="K407">
        <f t="shared" ca="1" si="83"/>
        <v>0.44395615820647172</v>
      </c>
      <c r="L407">
        <f t="shared" ca="1" si="83"/>
        <v>0.2517035720961277</v>
      </c>
      <c r="M407">
        <f t="shared" ca="1" si="80"/>
        <v>-1.3640584644570285E-2</v>
      </c>
      <c r="N407">
        <f ca="1">History!C168+History!D168*M407</f>
        <v>24.44858468358515</v>
      </c>
    </row>
    <row r="408" spans="1:14" x14ac:dyDescent="0.3">
      <c r="A408">
        <f t="shared" ca="1" si="81"/>
        <v>0.70396163658674449</v>
      </c>
      <c r="B408">
        <f t="shared" ca="1" si="81"/>
        <v>0.96150856365914239</v>
      </c>
      <c r="C408">
        <f t="shared" ca="1" si="78"/>
        <v>0.81350660095887017</v>
      </c>
      <c r="D408">
        <f ca="1">History!C166+History!D166*C408</f>
        <v>59.450192295036274</v>
      </c>
      <c r="F408">
        <f t="shared" ca="1" si="82"/>
        <v>8.1748794261105706E-2</v>
      </c>
      <c r="G408">
        <f t="shared" ca="1" si="82"/>
        <v>0.65851155124126171</v>
      </c>
      <c r="H408">
        <f t="shared" ca="1" si="79"/>
        <v>-1.2167467296916183</v>
      </c>
      <c r="I408">
        <f ca="1">History!C167+History!D167*H408</f>
        <v>21.032907101944129</v>
      </c>
      <c r="K408">
        <f t="shared" ca="1" si="83"/>
        <v>6.9208337254739627E-2</v>
      </c>
      <c r="L408">
        <f t="shared" ca="1" si="83"/>
        <v>0.93962363473663524</v>
      </c>
      <c r="M408">
        <f t="shared" ca="1" si="80"/>
        <v>2.1468055631721543</v>
      </c>
      <c r="N408">
        <f ca="1">History!C168+History!D168*M408</f>
        <v>57.085635537666789</v>
      </c>
    </row>
    <row r="409" spans="1:14" x14ac:dyDescent="0.3">
      <c r="A409">
        <f t="shared" ca="1" si="81"/>
        <v>0.73763469303898799</v>
      </c>
      <c r="B409">
        <f t="shared" ca="1" si="81"/>
        <v>0.59809756060686037</v>
      </c>
      <c r="C409">
        <f t="shared" ca="1" si="78"/>
        <v>-0.63657981897471416</v>
      </c>
      <c r="D409">
        <f ca="1">History!C166+History!D166*C409</f>
        <v>39.322726754867652</v>
      </c>
      <c r="F409">
        <f t="shared" ca="1" si="82"/>
        <v>0.19823131689747997</v>
      </c>
      <c r="G409">
        <f t="shared" ca="1" si="82"/>
        <v>0.83672380446901407</v>
      </c>
      <c r="H409">
        <f t="shared" ca="1" si="79"/>
        <v>0.93251759163016634</v>
      </c>
      <c r="I409">
        <f ca="1">History!C167+History!D167*H409</f>
        <v>48.080379414325122</v>
      </c>
      <c r="K409">
        <f t="shared" ca="1" si="83"/>
        <v>6.0648258765049978E-2</v>
      </c>
      <c r="L409">
        <f t="shared" ca="1" si="83"/>
        <v>0.50398089955981995</v>
      </c>
      <c r="M409">
        <f t="shared" ca="1" si="80"/>
        <v>-2.3668169636420076</v>
      </c>
      <c r="N409">
        <f ca="1">History!C168+History!D168*M409</f>
        <v>-11.099969594231649</v>
      </c>
    </row>
    <row r="410" spans="1:14" x14ac:dyDescent="0.3">
      <c r="A410">
        <f t="shared" ca="1" si="81"/>
        <v>2.8798612395268486E-2</v>
      </c>
      <c r="B410">
        <f t="shared" ca="1" si="81"/>
        <v>0.78728487213035514</v>
      </c>
      <c r="C410">
        <f t="shared" ca="1" si="78"/>
        <v>0.61830759891357889</v>
      </c>
      <c r="D410">
        <f ca="1">History!C166+History!D166*C410</f>
        <v>56.74079433562234</v>
      </c>
      <c r="F410">
        <f t="shared" ca="1" si="82"/>
        <v>0.38725947106132708</v>
      </c>
      <c r="G410">
        <f t="shared" ca="1" si="82"/>
        <v>0.42103071511755674</v>
      </c>
      <c r="H410">
        <f t="shared" ca="1" si="79"/>
        <v>-1.2113255644107079</v>
      </c>
      <c r="I410">
        <f ca="1">History!C167+History!D167*H410</f>
        <v>21.101129896312244</v>
      </c>
      <c r="K410">
        <f t="shared" ca="1" si="83"/>
        <v>0.85899430966071333</v>
      </c>
      <c r="L410">
        <f t="shared" ca="1" si="83"/>
        <v>0.97945728772989304</v>
      </c>
      <c r="M410">
        <f t="shared" ca="1" si="80"/>
        <v>0.54676285083862963</v>
      </c>
      <c r="N410">
        <f ca="1">History!C168+History!D168*M410</f>
        <v>32.914389508736861</v>
      </c>
    </row>
    <row r="411" spans="1:14" x14ac:dyDescent="0.3">
      <c r="A411">
        <f t="shared" ca="1" si="81"/>
        <v>0.51116943896145384</v>
      </c>
      <c r="B411">
        <f t="shared" ca="1" si="81"/>
        <v>0.90960328050942552</v>
      </c>
      <c r="C411">
        <f t="shared" ca="1" si="78"/>
        <v>0.97659846351753088</v>
      </c>
      <c r="D411">
        <f ca="1">History!C166+History!D166*C411</f>
        <v>61.713937268030165</v>
      </c>
      <c r="F411">
        <f t="shared" ca="1" si="82"/>
        <v>0.64473047410651829</v>
      </c>
      <c r="G411">
        <f t="shared" ca="1" si="82"/>
        <v>0.47856950882910099</v>
      </c>
      <c r="H411">
        <f t="shared" ca="1" si="79"/>
        <v>-0.9284532808728968</v>
      </c>
      <c r="I411">
        <f ca="1">History!C167+History!D167*H411</f>
        <v>24.660943447873752</v>
      </c>
      <c r="K411">
        <f t="shared" ca="1" si="83"/>
        <v>0.94692853455946124</v>
      </c>
      <c r="L411">
        <f t="shared" ca="1" si="83"/>
        <v>0.80366831296758101</v>
      </c>
      <c r="M411">
        <f t="shared" ca="1" si="80"/>
        <v>0.10926351657343591</v>
      </c>
      <c r="N411">
        <f ca="1">History!C168+History!D168*M411</f>
        <v>26.305250912308733</v>
      </c>
    </row>
    <row r="412" spans="1:14" x14ac:dyDescent="0.3">
      <c r="A412">
        <f t="shared" ca="1" si="81"/>
        <v>8.9224603876521758E-2</v>
      </c>
      <c r="B412">
        <f t="shared" ca="1" si="81"/>
        <v>0.42613552369585994</v>
      </c>
      <c r="C412">
        <f t="shared" ca="1" si="78"/>
        <v>-1.9659072992155933</v>
      </c>
      <c r="D412">
        <f ca="1">History!C166+History!D166*C412</f>
        <v>20.871417451955256</v>
      </c>
      <c r="F412">
        <f t="shared" ca="1" si="82"/>
        <v>0.77585669143939151</v>
      </c>
      <c r="G412">
        <f t="shared" ca="1" si="82"/>
        <v>0.20523710309914422</v>
      </c>
      <c r="H412">
        <f t="shared" ca="1" si="79"/>
        <v>0.1977457882175668</v>
      </c>
      <c r="I412">
        <f ca="1">History!C167+History!D167*H412</f>
        <v>38.833624693854858</v>
      </c>
      <c r="K412">
        <f t="shared" ca="1" si="83"/>
        <v>0.7962563930017692</v>
      </c>
      <c r="L412">
        <f t="shared" ca="1" si="83"/>
        <v>0.326929261952286</v>
      </c>
      <c r="M412">
        <f t="shared" ca="1" si="80"/>
        <v>-0.31372620066510687</v>
      </c>
      <c r="N412">
        <f ca="1">History!C168+History!D168*M412</f>
        <v>19.915303666357264</v>
      </c>
    </row>
    <row r="413" spans="1:14" x14ac:dyDescent="0.3">
      <c r="A413">
        <f t="shared" ca="1" si="81"/>
        <v>0.48833929343601024</v>
      </c>
      <c r="B413">
        <f t="shared" ca="1" si="81"/>
        <v>0.76806570368219473</v>
      </c>
      <c r="C413">
        <f t="shared" ca="1" si="78"/>
        <v>0.13561228086450644</v>
      </c>
      <c r="D413">
        <f ca="1">History!C166+History!D166*C413</f>
        <v>50.040894766272253</v>
      </c>
      <c r="F413">
        <f t="shared" ca="1" si="82"/>
        <v>0.23839612653782982</v>
      </c>
      <c r="G413">
        <f t="shared" ca="1" si="82"/>
        <v>0.57611766193426739</v>
      </c>
      <c r="H413">
        <f t="shared" ca="1" si="79"/>
        <v>-1.5034048824042223</v>
      </c>
      <c r="I413">
        <f ca="1">History!C167+History!D167*H413</f>
        <v>17.425450182059954</v>
      </c>
      <c r="K413">
        <f t="shared" ca="1" si="83"/>
        <v>0.97351383326142993</v>
      </c>
      <c r="L413">
        <f t="shared" ca="1" si="83"/>
        <v>0.48998018267271426</v>
      </c>
      <c r="M413">
        <f t="shared" ca="1" si="80"/>
        <v>-0.23124442315815627</v>
      </c>
      <c r="N413">
        <f ca="1">History!C168+History!D168*M413</f>
        <v>21.161324989198292</v>
      </c>
    </row>
    <row r="414" spans="1:14" x14ac:dyDescent="0.3">
      <c r="A414">
        <f t="shared" ca="1" si="81"/>
        <v>0.95796431564586948</v>
      </c>
      <c r="B414">
        <f t="shared" ca="1" si="81"/>
        <v>0.42342842527113822</v>
      </c>
      <c r="C414">
        <f t="shared" ca="1" si="78"/>
        <v>-0.25979996905690717</v>
      </c>
      <c r="D414">
        <f ca="1">History!C166+History!D166*C414</f>
        <v>44.552500195403631</v>
      </c>
      <c r="F414">
        <f t="shared" ca="1" si="82"/>
        <v>0.45573905607611187</v>
      </c>
      <c r="G414">
        <f t="shared" ca="1" si="82"/>
        <v>0.13061037805164122</v>
      </c>
      <c r="H414">
        <f t="shared" ca="1" si="79"/>
        <v>0.85467991858598868</v>
      </c>
      <c r="I414">
        <f ca="1">History!C167+History!D167*H414</f>
        <v>47.100829209337867</v>
      </c>
      <c r="K414">
        <f t="shared" ca="1" si="83"/>
        <v>0.83332295319570004</v>
      </c>
      <c r="L414">
        <f t="shared" ca="1" si="83"/>
        <v>0.28286919859615589</v>
      </c>
      <c r="M414">
        <f t="shared" ca="1" si="80"/>
        <v>-0.12383008790517927</v>
      </c>
      <c r="N414">
        <f ca="1">History!C168+History!D168*M414</f>
        <v>22.783993124505212</v>
      </c>
    </row>
    <row r="415" spans="1:14" x14ac:dyDescent="0.3">
      <c r="A415">
        <f t="shared" ca="1" si="81"/>
        <v>0.97443727670086122</v>
      </c>
      <c r="B415">
        <f t="shared" ca="1" si="81"/>
        <v>0.24803177779395602</v>
      </c>
      <c r="C415">
        <f t="shared" ca="1" si="78"/>
        <v>2.8142776636821288E-3</v>
      </c>
      <c r="D415">
        <f ca="1">History!C166+History!D166*C415</f>
        <v>48.197634118848072</v>
      </c>
      <c r="F415">
        <f t="shared" ca="1" si="82"/>
        <v>3.0258881646773372E-2</v>
      </c>
      <c r="G415">
        <f t="shared" ca="1" si="82"/>
        <v>0.74698456123556645</v>
      </c>
      <c r="H415">
        <f t="shared" ca="1" si="79"/>
        <v>-5.0110318007509647E-2</v>
      </c>
      <c r="I415">
        <f ca="1">History!C167+History!D167*H415</f>
        <v>35.714473129260668</v>
      </c>
      <c r="K415">
        <f t="shared" ca="1" si="83"/>
        <v>0.72862144949635987</v>
      </c>
      <c r="L415">
        <f t="shared" ca="1" si="83"/>
        <v>0.26811441393766766</v>
      </c>
      <c r="M415">
        <f t="shared" ca="1" si="80"/>
        <v>-9.0372689678177784E-2</v>
      </c>
      <c r="N415">
        <f ca="1">History!C168+History!D168*M415</f>
        <v>23.289421509509577</v>
      </c>
    </row>
    <row r="416" spans="1:14" x14ac:dyDescent="0.3">
      <c r="A416">
        <f t="shared" ca="1" si="81"/>
        <v>8.0672279715698569E-2</v>
      </c>
      <c r="B416">
        <f t="shared" ca="1" si="81"/>
        <v>0.57363691936236683</v>
      </c>
      <c r="C416">
        <f t="shared" ca="1" si="78"/>
        <v>-2.0079077125903724</v>
      </c>
      <c r="D416">
        <f ca="1">History!C166+History!D166*C416</f>
        <v>20.288444008956997</v>
      </c>
      <c r="F416">
        <f t="shared" ca="1" si="82"/>
        <v>0.20101892146813072</v>
      </c>
      <c r="G416">
        <f t="shared" ca="1" si="82"/>
        <v>0.51706795483419377</v>
      </c>
      <c r="H416">
        <f t="shared" ca="1" si="79"/>
        <v>-1.7809973108487986</v>
      </c>
      <c r="I416">
        <f ca="1">History!C167+History!D167*H416</f>
        <v>13.93208110316332</v>
      </c>
      <c r="K416">
        <f t="shared" ca="1" si="83"/>
        <v>0.46063346120182347</v>
      </c>
      <c r="L416">
        <f t="shared" ca="1" si="83"/>
        <v>0.68209702844381737</v>
      </c>
      <c r="M416">
        <f t="shared" ca="1" si="80"/>
        <v>-0.5152533026088586</v>
      </c>
      <c r="N416">
        <f ca="1">History!C168+History!D168*M416</f>
        <v>16.870909210489586</v>
      </c>
    </row>
    <row r="417" spans="1:14" x14ac:dyDescent="0.3">
      <c r="A417">
        <f t="shared" ca="1" si="81"/>
        <v>0.86482439705377578</v>
      </c>
      <c r="B417">
        <f t="shared" ca="1" si="81"/>
        <v>0.60733603705021466</v>
      </c>
      <c r="C417">
        <f t="shared" ca="1" si="78"/>
        <v>-0.42095301602533408</v>
      </c>
      <c r="D417">
        <f ca="1">History!C166+History!D166*C417</f>
        <v>42.315666338495475</v>
      </c>
      <c r="F417">
        <f t="shared" ca="1" si="82"/>
        <v>0.33335306017741584</v>
      </c>
      <c r="G417">
        <f t="shared" ca="1" si="82"/>
        <v>0.66038905088436395</v>
      </c>
      <c r="H417">
        <f t="shared" ca="1" si="79"/>
        <v>-0.79117502972463716</v>
      </c>
      <c r="I417">
        <f ca="1">History!C167+History!D167*H417</f>
        <v>26.388525141846671</v>
      </c>
      <c r="K417">
        <f t="shared" ca="1" si="83"/>
        <v>0.477918973323885</v>
      </c>
      <c r="L417">
        <f t="shared" ca="1" si="83"/>
        <v>0.64231911668524877</v>
      </c>
      <c r="M417">
        <f t="shared" ca="1" si="80"/>
        <v>-0.76085088407052104</v>
      </c>
      <c r="N417">
        <f ca="1">History!C168+History!D168*M417</f>
        <v>13.160758525223018</v>
      </c>
    </row>
    <row r="418" spans="1:14" x14ac:dyDescent="0.3">
      <c r="A418">
        <f t="shared" ca="1" si="81"/>
        <v>0.95992211175470099</v>
      </c>
      <c r="B418">
        <f t="shared" ca="1" si="81"/>
        <v>0.4786017570974106</v>
      </c>
      <c r="C418">
        <f t="shared" ca="1" si="78"/>
        <v>-0.28343672192677294</v>
      </c>
      <c r="D418">
        <f ca="1">History!C166+History!D166*C418</f>
        <v>44.224417729193448</v>
      </c>
      <c r="F418">
        <f t="shared" ca="1" si="82"/>
        <v>0.97303968285597853</v>
      </c>
      <c r="G418">
        <f t="shared" ca="1" si="82"/>
        <v>0.26349608654256529</v>
      </c>
      <c r="H418">
        <f t="shared" ca="1" si="79"/>
        <v>-1.9801824747848445E-2</v>
      </c>
      <c r="I418">
        <f ca="1">History!C167+History!D167*H418</f>
        <v>36.095891144782613</v>
      </c>
      <c r="K418">
        <f t="shared" ca="1" si="83"/>
        <v>0.41960951164738569</v>
      </c>
      <c r="L418">
        <f t="shared" ca="1" si="83"/>
        <v>0.98865964420228347</v>
      </c>
      <c r="M418">
        <f t="shared" ca="1" si="80"/>
        <v>1.3145562809967664</v>
      </c>
      <c r="N418">
        <f ca="1">History!C168+History!D168*M418</f>
        <v>44.513157314555215</v>
      </c>
    </row>
    <row r="419" spans="1:14" x14ac:dyDescent="0.3">
      <c r="A419">
        <f t="shared" ca="1" si="81"/>
        <v>0.65782857841509446</v>
      </c>
      <c r="B419">
        <f t="shared" ca="1" si="81"/>
        <v>0.45674599753784706</v>
      </c>
      <c r="C419">
        <f t="shared" ca="1" si="78"/>
        <v>-0.88162513687216371</v>
      </c>
      <c r="D419">
        <f ca="1">History!C166+History!D166*C419</f>
        <v>35.921452786667551</v>
      </c>
      <c r="F419">
        <f t="shared" ca="1" si="82"/>
        <v>0.33802905025437191</v>
      </c>
      <c r="G419">
        <f t="shared" ca="1" si="82"/>
        <v>0.72670019854474344</v>
      </c>
      <c r="H419">
        <f t="shared" ca="1" si="79"/>
        <v>-0.21484940950149034</v>
      </c>
      <c r="I419">
        <f ca="1">History!C167+History!D167*H419</f>
        <v>33.641309781343566</v>
      </c>
      <c r="K419">
        <f t="shared" ca="1" si="83"/>
        <v>0.91477039985850972</v>
      </c>
      <c r="L419">
        <f t="shared" ca="1" si="83"/>
        <v>9.4526251194296584E-2</v>
      </c>
      <c r="M419">
        <f t="shared" ca="1" si="80"/>
        <v>0.34981140227971785</v>
      </c>
      <c r="N419">
        <f ca="1">History!C168+History!D168*M419</f>
        <v>29.939117734942322</v>
      </c>
    </row>
    <row r="420" spans="1:14" x14ac:dyDescent="0.3">
      <c r="A420">
        <f t="shared" ca="1" si="81"/>
        <v>0.47406719106380402</v>
      </c>
      <c r="B420">
        <f t="shared" ca="1" si="81"/>
        <v>1.5365768770874699E-2</v>
      </c>
      <c r="C420">
        <f t="shared" ca="1" si="78"/>
        <v>1.2161171476961676</v>
      </c>
      <c r="D420">
        <f ca="1">History!C166+History!D166*C420</f>
        <v>65.038500546302117</v>
      </c>
      <c r="F420">
        <f t="shared" ca="1" si="82"/>
        <v>1.6548566616210625E-2</v>
      </c>
      <c r="G420">
        <f t="shared" ca="1" si="82"/>
        <v>0.42356561278769478</v>
      </c>
      <c r="H420">
        <f t="shared" ca="1" si="79"/>
        <v>-2.5400852127985929</v>
      </c>
      <c r="I420">
        <f ca="1">History!C167+History!D167*H420</f>
        <v>4.3793198131867825</v>
      </c>
      <c r="K420">
        <f t="shared" ca="1" si="83"/>
        <v>0.27082564495151107</v>
      </c>
      <c r="L420">
        <f t="shared" ca="1" si="83"/>
        <v>0.73207332165951189</v>
      </c>
      <c r="M420">
        <f t="shared" ca="1" si="80"/>
        <v>-0.18167456650290922</v>
      </c>
      <c r="N420">
        <f ca="1">History!C168+History!D168*M420</f>
        <v>21.910158249458789</v>
      </c>
    </row>
    <row r="421" spans="1:14" x14ac:dyDescent="0.3">
      <c r="A421">
        <f t="shared" ca="1" si="81"/>
        <v>0.65526628245688345</v>
      </c>
      <c r="B421">
        <f t="shared" ca="1" si="81"/>
        <v>0.32419733832086828</v>
      </c>
      <c r="C421">
        <f t="shared" ca="1" si="78"/>
        <v>-0.41329414611761967</v>
      </c>
      <c r="D421">
        <f ca="1">History!C166+History!D166*C421</f>
        <v>42.421972857903619</v>
      </c>
      <c r="F421">
        <f t="shared" ca="1" si="82"/>
        <v>0.3936783091703886</v>
      </c>
      <c r="G421">
        <f t="shared" ca="1" si="82"/>
        <v>0.59547157334649758</v>
      </c>
      <c r="H421">
        <f t="shared" ca="1" si="79"/>
        <v>-1.1270547066393248</v>
      </c>
      <c r="I421">
        <f ca="1">History!C167+History!D167*H421</f>
        <v>22.161638680504186</v>
      </c>
      <c r="K421">
        <f t="shared" ca="1" si="83"/>
        <v>0.55628985986837365</v>
      </c>
      <c r="L421">
        <f t="shared" ca="1" si="83"/>
        <v>0.34670799823591403</v>
      </c>
      <c r="M421">
        <f t="shared" ca="1" si="80"/>
        <v>-0.6183249432600656</v>
      </c>
      <c r="N421">
        <f ca="1">History!C168+History!D168*M421</f>
        <v>15.313844536164529</v>
      </c>
    </row>
    <row r="422" spans="1:14" x14ac:dyDescent="0.3">
      <c r="A422">
        <f t="shared" ca="1" si="81"/>
        <v>0.51107804598831519</v>
      </c>
      <c r="B422">
        <f t="shared" ca="1" si="81"/>
        <v>0.86104502613049694</v>
      </c>
      <c r="C422">
        <f t="shared" ca="1" si="78"/>
        <v>0.7443961789598883</v>
      </c>
      <c r="D422">
        <f ca="1">History!C166+History!D166*C422</f>
        <v>58.490926958757399</v>
      </c>
      <c r="F422">
        <f t="shared" ca="1" si="82"/>
        <v>0.57042386754953422</v>
      </c>
      <c r="G422">
        <f t="shared" ca="1" si="82"/>
        <v>0.96914148779815468</v>
      </c>
      <c r="H422">
        <f t="shared" ca="1" si="79"/>
        <v>1.0397449459675874</v>
      </c>
      <c r="I422">
        <f ca="1">History!C167+History!D167*H422</f>
        <v>49.429784821933453</v>
      </c>
      <c r="K422">
        <f t="shared" ca="1" si="83"/>
        <v>0.80644996103097444</v>
      </c>
      <c r="L422">
        <f t="shared" ca="1" si="83"/>
        <v>0.19331277359019772</v>
      </c>
      <c r="M422">
        <f t="shared" ca="1" si="80"/>
        <v>0.22871367946416563</v>
      </c>
      <c r="N422">
        <f ca="1">History!C168+History!D168*M422</f>
        <v>28.109739788244276</v>
      </c>
    </row>
    <row r="423" spans="1:14" x14ac:dyDescent="0.3">
      <c r="A423">
        <f t="shared" ca="1" si="81"/>
        <v>0.65334826348624742</v>
      </c>
      <c r="B423">
        <f t="shared" ca="1" si="81"/>
        <v>0.44368567076620702</v>
      </c>
      <c r="C423">
        <f t="shared" ca="1" si="78"/>
        <v>-0.86549659834998038</v>
      </c>
      <c r="D423">
        <f ca="1">History!C166+History!D166*C423</f>
        <v>36.145319860281958</v>
      </c>
      <c r="F423">
        <f t="shared" ca="1" si="82"/>
        <v>0.86714155401782766</v>
      </c>
      <c r="G423">
        <f t="shared" ca="1" si="82"/>
        <v>0.41198297775816306</v>
      </c>
      <c r="H423">
        <f t="shared" ca="1" si="79"/>
        <v>-0.45436129102512424</v>
      </c>
      <c r="I423">
        <f ca="1">History!C167+History!D167*H423</f>
        <v>30.627166327823289</v>
      </c>
      <c r="K423">
        <f t="shared" ca="1" si="83"/>
        <v>0.79493377569990464</v>
      </c>
      <c r="L423">
        <f t="shared" ca="1" si="83"/>
        <v>0.60765583830738967</v>
      </c>
      <c r="M423">
        <f t="shared" ca="1" si="80"/>
        <v>-0.52831891163901068</v>
      </c>
      <c r="N423">
        <f ca="1">History!C168+History!D168*M423</f>
        <v>16.67353194802574</v>
      </c>
    </row>
    <row r="424" spans="1:14" x14ac:dyDescent="0.3">
      <c r="A424">
        <f t="shared" ref="A424:B443" ca="1" si="84">RAND()</f>
        <v>0.78791161704484203</v>
      </c>
      <c r="B424">
        <f t="shared" ca="1" si="84"/>
        <v>0.71595298261368834</v>
      </c>
      <c r="C424">
        <f t="shared" ca="1" si="78"/>
        <v>-0.1465823300029486</v>
      </c>
      <c r="D424">
        <f ca="1">History!C166+History!D166*C424</f>
        <v>46.12398179627413</v>
      </c>
      <c r="F424">
        <f t="shared" ref="F424:G443" ca="1" si="85">RAND()</f>
        <v>4.2573838443594747E-3</v>
      </c>
      <c r="G424">
        <f t="shared" ca="1" si="85"/>
        <v>2.6104146236374359E-2</v>
      </c>
      <c r="H424">
        <f t="shared" ca="1" si="79"/>
        <v>3.2599245034071318</v>
      </c>
      <c r="I424">
        <f ca="1">History!C167+History!D167*H424</f>
        <v>77.369691753171139</v>
      </c>
      <c r="K424">
        <f t="shared" ref="K424:L443" ca="1" si="86">RAND()</f>
        <v>0.77582127718334004</v>
      </c>
      <c r="L424">
        <f t="shared" ca="1" si="86"/>
        <v>0.55685275008419277</v>
      </c>
      <c r="M424">
        <f t="shared" ca="1" si="80"/>
        <v>-0.6675291216054442</v>
      </c>
      <c r="N424">
        <f ca="1">History!C168+History!D168*M424</f>
        <v>14.570535441182331</v>
      </c>
    </row>
    <row r="425" spans="1:14" x14ac:dyDescent="0.3">
      <c r="A425">
        <f t="shared" ca="1" si="84"/>
        <v>0.28498014974867003</v>
      </c>
      <c r="B425">
        <f t="shared" ca="1" si="84"/>
        <v>0.77593786280282184</v>
      </c>
      <c r="C425">
        <f t="shared" ca="1" si="78"/>
        <v>0.25708978533158539</v>
      </c>
      <c r="D425">
        <f ca="1">History!C166+History!D166*C425</f>
        <v>51.727024814423999</v>
      </c>
      <c r="F425">
        <f t="shared" ca="1" si="85"/>
        <v>0.28282939143760344</v>
      </c>
      <c r="G425">
        <f t="shared" ca="1" si="85"/>
        <v>0.28722599892407719</v>
      </c>
      <c r="H425">
        <f t="shared" ca="1" si="79"/>
        <v>-0.36834986374046735</v>
      </c>
      <c r="I425">
        <f ca="1">History!C167+History!D167*H425</f>
        <v>31.709579353969559</v>
      </c>
      <c r="K425">
        <f t="shared" ca="1" si="86"/>
        <v>0.57372312918067303</v>
      </c>
      <c r="L425">
        <f t="shared" ca="1" si="86"/>
        <v>0.25554580677421812</v>
      </c>
      <c r="M425">
        <f t="shared" ca="1" si="80"/>
        <v>-3.6724517021634644E-2</v>
      </c>
      <c r="N425">
        <f ca="1">History!C168+History!D168*M425</f>
        <v>24.09986436224607</v>
      </c>
    </row>
    <row r="426" spans="1:14" x14ac:dyDescent="0.3">
      <c r="A426">
        <f t="shared" ca="1" si="84"/>
        <v>0.6878413664578733</v>
      </c>
      <c r="B426">
        <f t="shared" ca="1" si="84"/>
        <v>0.49196477397874361</v>
      </c>
      <c r="C426">
        <f t="shared" ca="1" si="78"/>
        <v>-0.86399543058328832</v>
      </c>
      <c r="D426">
        <f ca="1">History!C166+History!D166*C426</f>
        <v>36.166156344286478</v>
      </c>
      <c r="F426">
        <f t="shared" ca="1" si="85"/>
        <v>0.54460941890288994</v>
      </c>
      <c r="G426">
        <f t="shared" ca="1" si="85"/>
        <v>0.24868224188320587</v>
      </c>
      <c r="H426">
        <f t="shared" ca="1" si="79"/>
        <v>9.1277841998000167E-3</v>
      </c>
      <c r="I426">
        <f ca="1">History!C167+History!D167*H426</f>
        <v>36.4599565550986</v>
      </c>
      <c r="K426">
        <f t="shared" ca="1" si="86"/>
        <v>0.15936173109587881</v>
      </c>
      <c r="L426">
        <f t="shared" ca="1" si="86"/>
        <v>0.90884056739436536</v>
      </c>
      <c r="M426">
        <f t="shared" ca="1" si="80"/>
        <v>1.6106711757750318</v>
      </c>
      <c r="N426">
        <f ca="1">History!C168+History!D168*M426</f>
        <v>48.986454133036766</v>
      </c>
    </row>
    <row r="427" spans="1:14" x14ac:dyDescent="0.3">
      <c r="A427">
        <f t="shared" ca="1" si="84"/>
        <v>0.567575298475269</v>
      </c>
      <c r="B427">
        <f t="shared" ca="1" si="84"/>
        <v>0.53865674892749871</v>
      </c>
      <c r="C427">
        <f t="shared" ca="1" si="78"/>
        <v>-1.0330735172323358</v>
      </c>
      <c r="D427">
        <f ca="1">History!C166+History!D166*C427</f>
        <v>33.819321482690974</v>
      </c>
      <c r="F427">
        <f t="shared" ca="1" si="85"/>
        <v>0.60787031397359226</v>
      </c>
      <c r="G427">
        <f t="shared" ca="1" si="85"/>
        <v>4.4031053577728851E-2</v>
      </c>
      <c r="H427">
        <f t="shared" ca="1" si="79"/>
        <v>0.95984966399793847</v>
      </c>
      <c r="I427">
        <f ca="1">History!C167+History!D167*H427</f>
        <v>48.424340584328021</v>
      </c>
      <c r="K427">
        <f t="shared" ca="1" si="86"/>
        <v>0.82329109451226845</v>
      </c>
      <c r="L427">
        <f t="shared" ca="1" si="86"/>
        <v>0.81480550525360229</v>
      </c>
      <c r="M427">
        <f t="shared" ca="1" si="80"/>
        <v>0.24696626920905043</v>
      </c>
      <c r="N427">
        <f ca="1">History!C168+History!D168*M427</f>
        <v>28.385474825807933</v>
      </c>
    </row>
    <row r="428" spans="1:14" x14ac:dyDescent="0.3">
      <c r="A428">
        <f t="shared" ca="1" si="84"/>
        <v>0.23896560882234485</v>
      </c>
      <c r="B428">
        <f t="shared" ca="1" si="84"/>
        <v>0.19044834490067741</v>
      </c>
      <c r="C428">
        <f t="shared" ca="1" si="78"/>
        <v>0.61843335567936253</v>
      </c>
      <c r="D428">
        <f ca="1">History!C166+History!D166*C428</f>
        <v>56.742539862602641</v>
      </c>
      <c r="F428">
        <f t="shared" ca="1" si="85"/>
        <v>0.20102539179042178</v>
      </c>
      <c r="G428">
        <f t="shared" ca="1" si="85"/>
        <v>0.32470308114656699</v>
      </c>
      <c r="H428">
        <f t="shared" ca="1" si="79"/>
        <v>-0.81024058161498269</v>
      </c>
      <c r="I428">
        <f ca="1">History!C167+History!D167*H428</f>
        <v>26.14859421210544</v>
      </c>
      <c r="K428">
        <f t="shared" ca="1" si="86"/>
        <v>0.19278488975467289</v>
      </c>
      <c r="L428">
        <f t="shared" ca="1" si="86"/>
        <v>7.7441119902023514E-2</v>
      </c>
      <c r="M428">
        <f t="shared" ca="1" si="80"/>
        <v>1.6038946321733092</v>
      </c>
      <c r="N428">
        <f ca="1">History!C168+History!D168*M428</f>
        <v>48.884083426704734</v>
      </c>
    </row>
    <row r="429" spans="1:14" x14ac:dyDescent="0.3">
      <c r="A429">
        <f t="shared" ca="1" si="84"/>
        <v>0.79451506312233822</v>
      </c>
      <c r="B429">
        <f t="shared" ca="1" si="84"/>
        <v>0.27659774318079799</v>
      </c>
      <c r="C429">
        <f t="shared" ca="1" si="78"/>
        <v>-0.11282417743727922</v>
      </c>
      <c r="D429">
        <f ca="1">History!C166+History!D166*C429</f>
        <v>46.592551147124539</v>
      </c>
      <c r="F429">
        <f t="shared" ca="1" si="85"/>
        <v>0.27860350025015024</v>
      </c>
      <c r="G429">
        <f t="shared" ca="1" si="85"/>
        <v>0.98307429738313901</v>
      </c>
      <c r="H429">
        <f t="shared" ca="1" si="79"/>
        <v>1.5896959353794913</v>
      </c>
      <c r="I429">
        <f ca="1">History!C167+History!D167*H429</f>
        <v>56.350657239401912</v>
      </c>
      <c r="K429">
        <f t="shared" ca="1" si="86"/>
        <v>0.41045183822336351</v>
      </c>
      <c r="L429">
        <f t="shared" ca="1" si="86"/>
        <v>0.65791942302871098</v>
      </c>
      <c r="M429">
        <f t="shared" ca="1" si="80"/>
        <v>-0.729750147208586</v>
      </c>
      <c r="N429">
        <f ca="1">History!C168+History!D168*M429</f>
        <v>13.630585709570171</v>
      </c>
    </row>
    <row r="430" spans="1:14" x14ac:dyDescent="0.3">
      <c r="A430">
        <f t="shared" ca="1" si="84"/>
        <v>0.98749004173348387</v>
      </c>
      <c r="B430">
        <f t="shared" ca="1" si="84"/>
        <v>0.50982977663087015</v>
      </c>
      <c r="C430">
        <f t="shared" ca="1" si="78"/>
        <v>-0.15837238607073778</v>
      </c>
      <c r="D430">
        <f ca="1">History!C166+History!D166*C430</f>
        <v>45.960333655060623</v>
      </c>
      <c r="F430">
        <f t="shared" ca="1" si="85"/>
        <v>0.88177053047418541</v>
      </c>
      <c r="G430">
        <f t="shared" ca="1" si="85"/>
        <v>0.7589282652401057</v>
      </c>
      <c r="H430">
        <f t="shared" ca="1" si="79"/>
        <v>2.8126448251170746E-2</v>
      </c>
      <c r="I430">
        <f ca="1">History!C167+History!D167*H430</f>
        <v>36.699045733104242</v>
      </c>
      <c r="K430">
        <f t="shared" ca="1" si="86"/>
        <v>0.1738160320444434</v>
      </c>
      <c r="L430">
        <f t="shared" ca="1" si="86"/>
        <v>0.37193394148674996</v>
      </c>
      <c r="M430">
        <f t="shared" ca="1" si="80"/>
        <v>-1.2970573185011627</v>
      </c>
      <c r="N430">
        <f ca="1">History!C168+History!D168*M430</f>
        <v>5.0604887330396942</v>
      </c>
    </row>
    <row r="431" spans="1:14" x14ac:dyDescent="0.3">
      <c r="A431">
        <f t="shared" ca="1" si="84"/>
        <v>0.7882754338807425</v>
      </c>
      <c r="B431">
        <f t="shared" ca="1" si="84"/>
        <v>0.58092086842540602</v>
      </c>
      <c r="C431">
        <f t="shared" ca="1" si="78"/>
        <v>-0.60253802603658835</v>
      </c>
      <c r="D431">
        <f ca="1">History!C166+History!D166*C431</f>
        <v>39.795233086124149</v>
      </c>
      <c r="F431">
        <f t="shared" ca="1" si="85"/>
        <v>0.41438522591759142</v>
      </c>
      <c r="G431">
        <f t="shared" ca="1" si="85"/>
        <v>0.66860920119426559</v>
      </c>
      <c r="H431">
        <f t="shared" ca="1" si="79"/>
        <v>-0.64960683356860394</v>
      </c>
      <c r="I431">
        <f ca="1">History!C167+History!D167*H431</f>
        <v>28.170093759469829</v>
      </c>
      <c r="K431">
        <f t="shared" ca="1" si="86"/>
        <v>0.32402105510670298</v>
      </c>
      <c r="L431">
        <f t="shared" ca="1" si="86"/>
        <v>0.18218183752102557</v>
      </c>
      <c r="M431">
        <f t="shared" ca="1" si="80"/>
        <v>0.62053946341102162</v>
      </c>
      <c r="N431">
        <f ca="1">History!C168+History!D168*M431</f>
        <v>34.028905165051803</v>
      </c>
    </row>
    <row r="432" spans="1:14" x14ac:dyDescent="0.3">
      <c r="A432">
        <f t="shared" ca="1" si="84"/>
        <v>0.87288402387210151</v>
      </c>
      <c r="B432">
        <f t="shared" ca="1" si="84"/>
        <v>0.41014855693603847</v>
      </c>
      <c r="C432">
        <f t="shared" ca="1" si="78"/>
        <v>-0.44053140211338015</v>
      </c>
      <c r="D432">
        <f ca="1">History!C166+History!D166*C432</f>
        <v>42.0439147477611</v>
      </c>
      <c r="F432">
        <f t="shared" ca="1" si="85"/>
        <v>0.66810582553897324</v>
      </c>
      <c r="G432">
        <f t="shared" ca="1" si="85"/>
        <v>4.0318536467828014E-2</v>
      </c>
      <c r="H432">
        <f t="shared" ca="1" si="79"/>
        <v>0.86945398790657658</v>
      </c>
      <c r="I432">
        <f ca="1">History!C167+History!D167*H432</f>
        <v>47.286753865940383</v>
      </c>
      <c r="K432">
        <f t="shared" ca="1" si="86"/>
        <v>0.49446835226341723</v>
      </c>
      <c r="L432">
        <f t="shared" ca="1" si="86"/>
        <v>0.26103781819106786</v>
      </c>
      <c r="M432">
        <f t="shared" ca="1" si="80"/>
        <v>-8.2243229074406593E-2</v>
      </c>
      <c r="N432">
        <f ca="1">History!C168+History!D168*M432</f>
        <v>23.412230226315437</v>
      </c>
    </row>
    <row r="433" spans="1:14" x14ac:dyDescent="0.3">
      <c r="A433">
        <f t="shared" ca="1" si="84"/>
        <v>0.95581994126095404</v>
      </c>
      <c r="B433">
        <f t="shared" ca="1" si="84"/>
        <v>0.99285633123645323</v>
      </c>
      <c r="C433">
        <f t="shared" ca="1" si="78"/>
        <v>0.30031568971109346</v>
      </c>
      <c r="D433">
        <f ca="1">History!C166+History!D166*C433</f>
        <v>52.327008297395324</v>
      </c>
      <c r="F433">
        <f t="shared" ca="1" si="85"/>
        <v>0.25546165857098801</v>
      </c>
      <c r="G433">
        <f t="shared" ca="1" si="85"/>
        <v>0.44217843563409231</v>
      </c>
      <c r="H433">
        <f t="shared" ca="1" si="79"/>
        <v>-1.5442446528502642</v>
      </c>
      <c r="I433">
        <f ca="1">History!C167+History!D167*H433</f>
        <v>16.911501037031581</v>
      </c>
      <c r="K433">
        <f t="shared" ca="1" si="86"/>
        <v>0.67713321485424038</v>
      </c>
      <c r="L433">
        <f t="shared" ca="1" si="86"/>
        <v>0.61121505962843581</v>
      </c>
      <c r="M433">
        <f t="shared" ca="1" si="80"/>
        <v>-0.67608346480888892</v>
      </c>
      <c r="N433">
        <f ca="1">History!C168+History!D168*M433</f>
        <v>14.441308182064473</v>
      </c>
    </row>
    <row r="434" spans="1:14" x14ac:dyDescent="0.3">
      <c r="A434">
        <f t="shared" ca="1" si="84"/>
        <v>0.44332000280333306</v>
      </c>
      <c r="B434">
        <f t="shared" ca="1" si="84"/>
        <v>0.69736013067477276</v>
      </c>
      <c r="C434">
        <f t="shared" ca="1" si="78"/>
        <v>-0.41422039711292852</v>
      </c>
      <c r="D434">
        <f ca="1">History!C166+History!D166*C434</f>
        <v>42.409116324159591</v>
      </c>
      <c r="F434">
        <f t="shared" ca="1" si="85"/>
        <v>0.79679798706315841</v>
      </c>
      <c r="G434">
        <f t="shared" ca="1" si="85"/>
        <v>0.45017317935253109</v>
      </c>
      <c r="H434">
        <f t="shared" ca="1" si="79"/>
        <v>-0.64126106720552145</v>
      </c>
      <c r="I434">
        <f ca="1">History!C167+History!D167*H434</f>
        <v>28.275121271624428</v>
      </c>
      <c r="K434">
        <f t="shared" ca="1" si="86"/>
        <v>3.3929129555696491E-2</v>
      </c>
      <c r="L434">
        <f t="shared" ca="1" si="86"/>
        <v>0.69537535751215085</v>
      </c>
      <c r="M434">
        <f t="shared" ca="1" si="80"/>
        <v>-0.87539719416842199</v>
      </c>
      <c r="N434">
        <f ca="1">History!C168+History!D168*M434</f>
        <v>11.430350316904308</v>
      </c>
    </row>
    <row r="435" spans="1:14" x14ac:dyDescent="0.3">
      <c r="A435">
        <f t="shared" ca="1" si="84"/>
        <v>0.7948588065171015</v>
      </c>
      <c r="B435">
        <f t="shared" ca="1" si="84"/>
        <v>4.6087334840069216E-3</v>
      </c>
      <c r="C435">
        <f t="shared" ca="1" si="78"/>
        <v>0.67734528137216332</v>
      </c>
      <c r="D435">
        <f ca="1">History!C166+History!D166*C435</f>
        <v>57.560248199145178</v>
      </c>
      <c r="F435">
        <f t="shared" ca="1" si="85"/>
        <v>0.32034669938017613</v>
      </c>
      <c r="G435">
        <f t="shared" ca="1" si="85"/>
        <v>0.92560367791612475</v>
      </c>
      <c r="H435">
        <f t="shared" ca="1" si="79"/>
        <v>1.3470058018483071</v>
      </c>
      <c r="I435">
        <f ca="1">History!C167+History!D167*H435</f>
        <v>53.296516991479393</v>
      </c>
      <c r="K435">
        <f t="shared" ca="1" si="86"/>
        <v>0.61547637997490534</v>
      </c>
      <c r="L435">
        <f t="shared" ca="1" si="86"/>
        <v>0.33821139529474498</v>
      </c>
      <c r="M435">
        <f t="shared" ca="1" si="80"/>
        <v>-0.51854145816068309</v>
      </c>
      <c r="N435">
        <f ca="1">History!C168+History!D168*M435</f>
        <v>16.821236276003589</v>
      </c>
    </row>
    <row r="436" spans="1:14" x14ac:dyDescent="0.3">
      <c r="A436">
        <f t="shared" ca="1" si="84"/>
        <v>0.58856975986258397</v>
      </c>
      <c r="B436">
        <f t="shared" ca="1" si="84"/>
        <v>0.71089840963353801</v>
      </c>
      <c r="C436">
        <f t="shared" ca="1" si="78"/>
        <v>-0.25042282496334028</v>
      </c>
      <c r="D436">
        <f ca="1">History!C166+History!D166*C436</f>
        <v>44.682656675744376</v>
      </c>
      <c r="F436">
        <f t="shared" ca="1" si="85"/>
        <v>0.32848406636146121</v>
      </c>
      <c r="G436">
        <f t="shared" ca="1" si="85"/>
        <v>0.27398046594706249</v>
      </c>
      <c r="H436">
        <f t="shared" ca="1" si="79"/>
        <v>-0.22397916896612802</v>
      </c>
      <c r="I436">
        <f ca="1">History!C167+History!D167*H436</f>
        <v>33.526416087771892</v>
      </c>
      <c r="K436">
        <f t="shared" ca="1" si="86"/>
        <v>0.91582742636902736</v>
      </c>
      <c r="L436">
        <f t="shared" ca="1" si="86"/>
        <v>0.75496069526293497</v>
      </c>
      <c r="M436">
        <f t="shared" ca="1" si="80"/>
        <v>1.306859920169943E-2</v>
      </c>
      <c r="N436">
        <f ca="1">History!C168+History!D168*M436</f>
        <v>24.852070321189515</v>
      </c>
    </row>
    <row r="437" spans="1:14" x14ac:dyDescent="0.3">
      <c r="A437">
        <f t="shared" ca="1" si="84"/>
        <v>0.21517743532935207</v>
      </c>
      <c r="B437">
        <f t="shared" ca="1" si="84"/>
        <v>0.50168035581127601</v>
      </c>
      <c r="C437">
        <f t="shared" ca="1" si="78"/>
        <v>-1.7527812554890696</v>
      </c>
      <c r="D437">
        <f ca="1">History!C166+History!D166*C437</f>
        <v>23.829646038782894</v>
      </c>
      <c r="F437">
        <f t="shared" ca="1" si="85"/>
        <v>0.64800474412427433</v>
      </c>
      <c r="G437">
        <f t="shared" ca="1" si="85"/>
        <v>5.6044654961686091E-2</v>
      </c>
      <c r="H437">
        <f t="shared" ca="1" si="79"/>
        <v>0.87435170122917294</v>
      </c>
      <c r="I437">
        <f ca="1">History!C167+History!D167*H437</f>
        <v>47.348389265631681</v>
      </c>
      <c r="K437">
        <f t="shared" ca="1" si="86"/>
        <v>0.13720885273769134</v>
      </c>
      <c r="L437">
        <f t="shared" ca="1" si="86"/>
        <v>0.28090710935195506</v>
      </c>
      <c r="M437">
        <f t="shared" ca="1" si="80"/>
        <v>-0.38462474194713381</v>
      </c>
      <c r="N437">
        <f ca="1">History!C168+History!D168*M437</f>
        <v>18.844265955169654</v>
      </c>
    </row>
    <row r="438" spans="1:14" x14ac:dyDescent="0.3">
      <c r="A438">
        <f t="shared" ca="1" si="84"/>
        <v>0.27908059086903148</v>
      </c>
      <c r="B438">
        <f t="shared" ca="1" si="84"/>
        <v>0.74290653330675194</v>
      </c>
      <c r="C438">
        <f t="shared" ca="1" si="78"/>
        <v>-7.1183326781085077E-2</v>
      </c>
      <c r="D438">
        <f ca="1">History!C166+History!D166*C438</f>
        <v>47.170533793623797</v>
      </c>
      <c r="F438">
        <f t="shared" ca="1" si="85"/>
        <v>0.5440863632339018</v>
      </c>
      <c r="G438">
        <f t="shared" ca="1" si="85"/>
        <v>0.98409678925641375</v>
      </c>
      <c r="H438">
        <f t="shared" ca="1" si="79"/>
        <v>1.0978072746280065</v>
      </c>
      <c r="I438">
        <f ca="1">History!C167+History!D167*H438</f>
        <v>50.160471695230285</v>
      </c>
      <c r="K438">
        <f t="shared" ca="1" si="86"/>
        <v>0.35621996988735916</v>
      </c>
      <c r="L438">
        <f t="shared" ca="1" si="86"/>
        <v>0.3564346815043502</v>
      </c>
      <c r="M438">
        <f t="shared" ca="1" si="80"/>
        <v>-0.89082710037513602</v>
      </c>
      <c r="N438">
        <f ca="1">History!C168+History!D168*M438</f>
        <v>11.19725650243865</v>
      </c>
    </row>
    <row r="439" spans="1:14" x14ac:dyDescent="0.3">
      <c r="A439">
        <f t="shared" ca="1" si="84"/>
        <v>0.74596586928777608</v>
      </c>
      <c r="B439">
        <f t="shared" ca="1" si="84"/>
        <v>0.96413549495982975</v>
      </c>
      <c r="C439">
        <f t="shared" ca="1" si="78"/>
        <v>0.74624845603293155</v>
      </c>
      <c r="D439">
        <f ca="1">History!C166+History!D166*C439</f>
        <v>58.516636904348246</v>
      </c>
      <c r="F439">
        <f t="shared" ca="1" si="85"/>
        <v>0.56842630139293093</v>
      </c>
      <c r="G439">
        <f t="shared" ca="1" si="85"/>
        <v>0.65753935159159271</v>
      </c>
      <c r="H439">
        <f t="shared" ca="1" si="79"/>
        <v>-0.58333947197354374</v>
      </c>
      <c r="I439">
        <f ca="1">History!C167+History!D167*H439</f>
        <v>29.004037081459483</v>
      </c>
      <c r="K439">
        <f t="shared" ca="1" si="86"/>
        <v>0.99666432076046685</v>
      </c>
      <c r="L439">
        <f t="shared" ca="1" si="86"/>
        <v>0.24986039118932346</v>
      </c>
      <c r="M439">
        <f t="shared" ca="1" si="80"/>
        <v>7.1707148051450192E-5</v>
      </c>
      <c r="N439">
        <f ca="1">History!C168+History!D168*M439</f>
        <v>24.655731140354767</v>
      </c>
    </row>
    <row r="440" spans="1:14" x14ac:dyDescent="0.3">
      <c r="A440">
        <f t="shared" ca="1" si="84"/>
        <v>0.75966879097188877</v>
      </c>
      <c r="B440">
        <f t="shared" ca="1" si="84"/>
        <v>0.74263742016450152</v>
      </c>
      <c r="C440">
        <f t="shared" ca="1" si="78"/>
        <v>-3.4287499092218066E-2</v>
      </c>
      <c r="D440">
        <f ca="1">History!C166+History!D166*C440</f>
        <v>47.68265465081911</v>
      </c>
      <c r="F440">
        <f t="shared" ca="1" si="85"/>
        <v>0.16728098198208696</v>
      </c>
      <c r="G440">
        <f t="shared" ca="1" si="85"/>
        <v>0.3267965235835304</v>
      </c>
      <c r="H440">
        <f t="shared" ca="1" si="79"/>
        <v>-0.87749414707147888</v>
      </c>
      <c r="I440">
        <f ca="1">History!C167+History!D167*H440</f>
        <v>25.302239982173042</v>
      </c>
      <c r="K440">
        <f t="shared" ca="1" si="86"/>
        <v>0.4683999872925948</v>
      </c>
      <c r="L440">
        <f t="shared" ca="1" si="86"/>
        <v>7.7523727216861515E-2</v>
      </c>
      <c r="M440">
        <f t="shared" ca="1" si="80"/>
        <v>1.0883694320047432</v>
      </c>
      <c r="N440">
        <f ca="1">History!C168+History!D168*M440</f>
        <v>41.096237295263258</v>
      </c>
    </row>
    <row r="441" spans="1:14" x14ac:dyDescent="0.3">
      <c r="A441">
        <f t="shared" ca="1" si="84"/>
        <v>9.1491310471094045E-2</v>
      </c>
      <c r="B441">
        <f t="shared" ca="1" si="84"/>
        <v>0.24100986165928551</v>
      </c>
      <c r="C441">
        <f t="shared" ca="1" si="78"/>
        <v>0.12347143028903329</v>
      </c>
      <c r="D441">
        <f ca="1">History!C166+History!D166*C441</f>
        <v>49.872377532935658</v>
      </c>
      <c r="F441">
        <f t="shared" ca="1" si="85"/>
        <v>0.70938716426427062</v>
      </c>
      <c r="G441">
        <f t="shared" ca="1" si="85"/>
        <v>0.6821911618857478</v>
      </c>
      <c r="H441">
        <f t="shared" ca="1" si="79"/>
        <v>-0.34247793278840732</v>
      </c>
      <c r="I441">
        <f ca="1">History!C167+History!D167*H441</f>
        <v>32.035165336648191</v>
      </c>
      <c r="K441">
        <f t="shared" ca="1" si="86"/>
        <v>0.16190982628829309</v>
      </c>
      <c r="L441">
        <f t="shared" ca="1" si="86"/>
        <v>0.70610192843484476</v>
      </c>
      <c r="M441">
        <f t="shared" ca="1" si="80"/>
        <v>-0.51968567556442669</v>
      </c>
      <c r="N441">
        <f ca="1">History!C168+History!D168*M441</f>
        <v>16.803951012202013</v>
      </c>
    </row>
    <row r="442" spans="1:14" x14ac:dyDescent="0.3">
      <c r="A442">
        <f t="shared" ca="1" si="84"/>
        <v>0.53077973742284945</v>
      </c>
      <c r="B442">
        <f t="shared" ca="1" si="84"/>
        <v>0.71999982567021348</v>
      </c>
      <c r="C442">
        <f t="shared" ca="1" si="78"/>
        <v>-0.21090437889221908</v>
      </c>
      <c r="D442">
        <f ca="1">History!C166+History!D166*C442</f>
        <v>45.231179957228477</v>
      </c>
      <c r="F442">
        <f t="shared" ca="1" si="85"/>
        <v>0.69533402042652159</v>
      </c>
      <c r="G442">
        <f t="shared" ca="1" si="85"/>
        <v>0.12082257728244905</v>
      </c>
      <c r="H442">
        <f t="shared" ca="1" si="79"/>
        <v>0.61840839044356022</v>
      </c>
      <c r="I442">
        <f ca="1">History!C167+History!D167*H442</f>
        <v>44.127464066559085</v>
      </c>
      <c r="K442">
        <f t="shared" ca="1" si="86"/>
        <v>0.9814405843415972</v>
      </c>
      <c r="L442">
        <f t="shared" ca="1" si="86"/>
        <v>0.50982106812052497</v>
      </c>
      <c r="M442">
        <f t="shared" ca="1" si="80"/>
        <v>-0.19319709152496484</v>
      </c>
      <c r="N442">
        <f ca="1">History!C168+History!D168*M442</f>
        <v>21.736091779210369</v>
      </c>
    </row>
    <row r="443" spans="1:14" x14ac:dyDescent="0.3">
      <c r="A443">
        <f t="shared" ca="1" si="84"/>
        <v>0.77078943369164377</v>
      </c>
      <c r="B443">
        <f t="shared" ca="1" si="84"/>
        <v>0.51413305148517818</v>
      </c>
      <c r="C443">
        <f t="shared" ca="1" si="78"/>
        <v>-0.7187385039150358</v>
      </c>
      <c r="D443">
        <f ca="1">History!C166+History!D166*C443</f>
        <v>38.182349135140939</v>
      </c>
      <c r="F443">
        <f t="shared" ca="1" si="85"/>
        <v>0.18413622817078679</v>
      </c>
      <c r="G443">
        <f t="shared" ca="1" si="85"/>
        <v>0.21042686277035672</v>
      </c>
      <c r="H443">
        <f t="shared" ca="1" si="79"/>
        <v>0.45271142371739376</v>
      </c>
      <c r="I443">
        <f ca="1">History!C167+History!D167*H443</f>
        <v>42.04224631306505</v>
      </c>
      <c r="K443">
        <f t="shared" ca="1" si="86"/>
        <v>0.22779480872864188</v>
      </c>
      <c r="L443">
        <f t="shared" ca="1" si="86"/>
        <v>0.59285579914156894</v>
      </c>
      <c r="M443">
        <f t="shared" ca="1" si="80"/>
        <v>-1.435527377678756</v>
      </c>
      <c r="N443">
        <f ca="1">History!C168+History!D168*M443</f>
        <v>2.9686734069720586</v>
      </c>
    </row>
    <row r="444" spans="1:14" x14ac:dyDescent="0.3">
      <c r="A444">
        <f t="shared" ref="A444:B463" ca="1" si="87">RAND()</f>
        <v>0.51751669807751366</v>
      </c>
      <c r="B444">
        <f t="shared" ca="1" si="87"/>
        <v>0.26374650935379873</v>
      </c>
      <c r="C444">
        <f t="shared" ca="1" si="78"/>
        <v>-9.9013739212978305E-2</v>
      </c>
      <c r="D444">
        <f ca="1">History!C166+History!D166*C444</f>
        <v>46.784242563327837</v>
      </c>
      <c r="F444">
        <f t="shared" ref="F444:G463" ca="1" si="88">RAND()</f>
        <v>0.9317861524444141</v>
      </c>
      <c r="G444">
        <f t="shared" ca="1" si="88"/>
        <v>0.71659611371765031</v>
      </c>
      <c r="H444">
        <f t="shared" ca="1" si="79"/>
        <v>-7.8317842165800067E-2</v>
      </c>
      <c r="I444">
        <f ca="1">History!C167+History!D167*H444</f>
        <v>35.359494813609395</v>
      </c>
      <c r="K444">
        <f t="shared" ref="K444:L463" ca="1" si="89">RAND()</f>
        <v>0.68445567012048791</v>
      </c>
      <c r="L444">
        <f t="shared" ca="1" si="89"/>
        <v>0.70233255856953891</v>
      </c>
      <c r="M444">
        <f t="shared" ca="1" si="80"/>
        <v>-0.25692075660631364</v>
      </c>
      <c r="N444">
        <f ca="1">History!C168+History!D168*M444</f>
        <v>20.773442235749091</v>
      </c>
    </row>
    <row r="445" spans="1:14" x14ac:dyDescent="0.3">
      <c r="A445">
        <f t="shared" ca="1" si="87"/>
        <v>0.61240468633147749</v>
      </c>
      <c r="B445">
        <f t="shared" ca="1" si="87"/>
        <v>0.64316409967251664</v>
      </c>
      <c r="C445">
        <f t="shared" ca="1" si="78"/>
        <v>-0.61595690707817674</v>
      </c>
      <c r="D445">
        <f ca="1">History!C166+History!D166*C445</f>
        <v>39.608976555451605</v>
      </c>
      <c r="F445">
        <f t="shared" ca="1" si="88"/>
        <v>0.61675917199192765</v>
      </c>
      <c r="G445">
        <f t="shared" ca="1" si="88"/>
        <v>0.64888483633767791</v>
      </c>
      <c r="H445">
        <f t="shared" ca="1" si="79"/>
        <v>-0.58343068701325718</v>
      </c>
      <c r="I445">
        <f ca="1">History!C167+History!D167*H445</f>
        <v>29.002889183438448</v>
      </c>
      <c r="K445">
        <f t="shared" ca="1" si="89"/>
        <v>2.3883174241545846E-2</v>
      </c>
      <c r="L445">
        <f t="shared" ca="1" si="89"/>
        <v>0.95682764539611898</v>
      </c>
      <c r="M445">
        <f t="shared" ca="1" si="80"/>
        <v>2.6330429695784043</v>
      </c>
      <c r="N445">
        <f ca="1">History!C168+History!D168*M445</f>
        <v>64.431041937208192</v>
      </c>
    </row>
    <row r="446" spans="1:14" x14ac:dyDescent="0.3">
      <c r="A446">
        <f t="shared" ca="1" si="87"/>
        <v>0.36033906672088001</v>
      </c>
      <c r="B446">
        <f t="shared" ca="1" si="87"/>
        <v>0.79319319163263502</v>
      </c>
      <c r="C446">
        <f t="shared" ca="1" si="78"/>
        <v>0.38301605797444932</v>
      </c>
      <c r="D446">
        <f ca="1">History!C166+History!D166*C446</f>
        <v>53.474904581022464</v>
      </c>
      <c r="F446">
        <f t="shared" ca="1" si="88"/>
        <v>0.81463398452810831</v>
      </c>
      <c r="G446">
        <f t="shared" ca="1" si="88"/>
        <v>0.34837680363445434</v>
      </c>
      <c r="H446">
        <f t="shared" ca="1" si="79"/>
        <v>-0.37107828606809462</v>
      </c>
      <c r="I446">
        <f ca="1">History!C167+History!D167*H446</f>
        <v>31.675243452781942</v>
      </c>
      <c r="K446">
        <f t="shared" ca="1" si="89"/>
        <v>0.5631612634866705</v>
      </c>
      <c r="L446">
        <f t="shared" ca="1" si="89"/>
        <v>0.16546908305237173</v>
      </c>
      <c r="M446">
        <f t="shared" ca="1" si="80"/>
        <v>0.54278015589742445</v>
      </c>
      <c r="N446">
        <f ca="1">History!C168+History!D168*M446</f>
        <v>32.854224427804965</v>
      </c>
    </row>
    <row r="447" spans="1:14" x14ac:dyDescent="0.3">
      <c r="A447">
        <f t="shared" ca="1" si="87"/>
        <v>0.93527121568535609</v>
      </c>
      <c r="B447">
        <f t="shared" ca="1" si="87"/>
        <v>0.1971926025770383</v>
      </c>
      <c r="C447">
        <f t="shared" ca="1" si="78"/>
        <v>0.11916957596864855</v>
      </c>
      <c r="D447">
        <f ca="1">History!C166+History!D166*C447</f>
        <v>49.81266700575457</v>
      </c>
      <c r="F447">
        <f t="shared" ca="1" si="88"/>
        <v>0.89047830710351172</v>
      </c>
      <c r="G447">
        <f t="shared" ca="1" si="88"/>
        <v>0.60084617705437626</v>
      </c>
      <c r="H447">
        <f t="shared" ca="1" si="79"/>
        <v>-0.38815765833900395</v>
      </c>
      <c r="I447">
        <f ca="1">History!C167+History!D167*H447</f>
        <v>31.460307651713897</v>
      </c>
      <c r="K447">
        <f t="shared" ca="1" si="89"/>
        <v>0.42935056307023134</v>
      </c>
      <c r="L447">
        <f t="shared" ca="1" si="89"/>
        <v>0.31571481705297955</v>
      </c>
      <c r="M447">
        <f t="shared" ca="1" si="80"/>
        <v>-0.52179416155684544</v>
      </c>
      <c r="N447">
        <f ca="1">History!C168+History!D168*M447</f>
        <v>16.772098903956117</v>
      </c>
    </row>
    <row r="448" spans="1:14" x14ac:dyDescent="0.3">
      <c r="A448">
        <f t="shared" ca="1" si="87"/>
        <v>0.97173024692908516</v>
      </c>
      <c r="B448">
        <f t="shared" ca="1" si="87"/>
        <v>5.2506682711506381E-2</v>
      </c>
      <c r="C448">
        <f t="shared" ca="1" si="78"/>
        <v>0.22657198640579412</v>
      </c>
      <c r="D448">
        <f ca="1">History!C166+History!D166*C448</f>
        <v>51.303432166567333</v>
      </c>
      <c r="F448">
        <f t="shared" ca="1" si="88"/>
        <v>0.31975382242689043</v>
      </c>
      <c r="G448">
        <f t="shared" ca="1" si="88"/>
        <v>0.43719723055507065</v>
      </c>
      <c r="H448">
        <f t="shared" ca="1" si="79"/>
        <v>-1.3940503650055316</v>
      </c>
      <c r="I448">
        <f ca="1">History!C167+History!D167*H448</f>
        <v>18.801624928103227</v>
      </c>
      <c r="K448">
        <f t="shared" ca="1" si="89"/>
        <v>0.22418298076032572</v>
      </c>
      <c r="L448">
        <f t="shared" ca="1" si="89"/>
        <v>0.10098552693978058</v>
      </c>
      <c r="M448">
        <f t="shared" ca="1" si="80"/>
        <v>1.3927370383218307</v>
      </c>
      <c r="N448">
        <f ca="1">History!C168+History!D168*M448</f>
        <v>45.694204736268219</v>
      </c>
    </row>
    <row r="449" spans="1:14" x14ac:dyDescent="0.3">
      <c r="A449">
        <f t="shared" ca="1" si="87"/>
        <v>0.19606168451355188</v>
      </c>
      <c r="B449">
        <f t="shared" ca="1" si="87"/>
        <v>0.45462683213508359</v>
      </c>
      <c r="C449">
        <f t="shared" ca="1" si="78"/>
        <v>-1.7323112467229911</v>
      </c>
      <c r="D449">
        <f ca="1">History!C166+History!D166*C449</f>
        <v>24.113773515864615</v>
      </c>
      <c r="F449">
        <f t="shared" ca="1" si="88"/>
        <v>0.69419358606553161</v>
      </c>
      <c r="G449">
        <f t="shared" ca="1" si="88"/>
        <v>0.60717636174914524</v>
      </c>
      <c r="H449">
        <f t="shared" ca="1" si="79"/>
        <v>-0.66788899210700103</v>
      </c>
      <c r="I449">
        <f ca="1">History!C167+History!D167*H449</f>
        <v>27.940021463581274</v>
      </c>
      <c r="K449">
        <f t="shared" ca="1" si="89"/>
        <v>2.5464256463846091E-2</v>
      </c>
      <c r="L449">
        <f t="shared" ca="1" si="89"/>
        <v>0.45725178736052008</v>
      </c>
      <c r="M449">
        <f t="shared" ca="1" si="80"/>
        <v>-2.6122733912420095</v>
      </c>
      <c r="N449">
        <f ca="1">History!C168+History!D168*M449</f>
        <v>-14.807987920973144</v>
      </c>
    </row>
    <row r="450" spans="1:14" x14ac:dyDescent="0.3">
      <c r="A450">
        <f t="shared" ca="1" si="87"/>
        <v>0.88172498795010801</v>
      </c>
      <c r="B450">
        <f t="shared" ca="1" si="87"/>
        <v>0.4838588513868185</v>
      </c>
      <c r="C450">
        <f t="shared" ca="1" si="78"/>
        <v>-0.49916893296877196</v>
      </c>
      <c r="D450">
        <f ca="1">History!C166+History!D166*C450</f>
        <v>41.230015061902009</v>
      </c>
      <c r="F450">
        <f t="shared" ca="1" si="88"/>
        <v>0.2357614497378524</v>
      </c>
      <c r="G450">
        <f t="shared" ca="1" si="88"/>
        <v>0.87172216568079186</v>
      </c>
      <c r="H450">
        <f t="shared" ca="1" si="79"/>
        <v>1.1770446300753969</v>
      </c>
      <c r="I450">
        <f ca="1">History!C167+History!D167*H450</f>
        <v>51.157636239538895</v>
      </c>
      <c r="K450">
        <f t="shared" ca="1" si="89"/>
        <v>0.48096687863717413</v>
      </c>
      <c r="L450">
        <f t="shared" ca="1" si="89"/>
        <v>0.50184306470838635</v>
      </c>
      <c r="M450">
        <f t="shared" ca="1" si="80"/>
        <v>-1.2098419044324358</v>
      </c>
      <c r="N450">
        <f ca="1">History!C168+History!D168*M450</f>
        <v>6.3780193306421182</v>
      </c>
    </row>
    <row r="451" spans="1:14" x14ac:dyDescent="0.3">
      <c r="A451">
        <f t="shared" ca="1" si="87"/>
        <v>0.25769917731073944</v>
      </c>
      <c r="B451">
        <f t="shared" ca="1" si="87"/>
        <v>0.4773290027491226</v>
      </c>
      <c r="C451">
        <f t="shared" ca="1" si="78"/>
        <v>-1.6301130435545328</v>
      </c>
      <c r="D451">
        <f ca="1">History!C166+History!D166*C451</f>
        <v>25.53230332502903</v>
      </c>
      <c r="F451">
        <f t="shared" ca="1" si="88"/>
        <v>0.51622185803982323</v>
      </c>
      <c r="G451">
        <f t="shared" ca="1" si="88"/>
        <v>0.64046721516010796</v>
      </c>
      <c r="H451">
        <f t="shared" ca="1" si="79"/>
        <v>-0.73041591136404449</v>
      </c>
      <c r="I451">
        <f ca="1">History!C167+History!D167*H451</f>
        <v>27.153149834714661</v>
      </c>
      <c r="K451">
        <f t="shared" ca="1" si="89"/>
        <v>0.59742018069742719</v>
      </c>
      <c r="L451">
        <f t="shared" ca="1" si="89"/>
        <v>0.94769778620377065</v>
      </c>
      <c r="M451">
        <f t="shared" ca="1" si="80"/>
        <v>0.96070507814262485</v>
      </c>
      <c r="N451">
        <f ca="1">History!C168+History!D168*M451</f>
        <v>39.167659712590321</v>
      </c>
    </row>
    <row r="452" spans="1:14" x14ac:dyDescent="0.3">
      <c r="A452">
        <f t="shared" ca="1" si="87"/>
        <v>0.10221018033862184</v>
      </c>
      <c r="B452">
        <f t="shared" ca="1" si="87"/>
        <v>0.55256672140331542</v>
      </c>
      <c r="C452">
        <f t="shared" ref="C452:C515" ca="1" si="90">SQRT(-2*LN(MAX(A452,0.0000000001)))*COS(2*PI()*B452)</f>
        <v>-2.0203160190859624</v>
      </c>
      <c r="D452">
        <f ca="1">History!C166+History!D166*C452</f>
        <v>20.11621443838197</v>
      </c>
      <c r="F452">
        <f t="shared" ca="1" si="88"/>
        <v>0.5898905344421429</v>
      </c>
      <c r="G452">
        <f t="shared" ca="1" si="88"/>
        <v>0.46886846369264334</v>
      </c>
      <c r="H452">
        <f t="shared" ref="H452:H515" ca="1" si="91">SQRT(-2*LN(MAX(F452,0.0000000001)))*COS(2*PI()*G452)</f>
        <v>-1.0078486804613787</v>
      </c>
      <c r="I452">
        <f ca="1">History!C167+History!D167*H452</f>
        <v>23.661789992993327</v>
      </c>
      <c r="K452">
        <f t="shared" ca="1" si="89"/>
        <v>0.32887933093670241</v>
      </c>
      <c r="L452">
        <f t="shared" ca="1" si="89"/>
        <v>0.82417312266266851</v>
      </c>
      <c r="M452">
        <f t="shared" ref="M452:M515" ca="1" si="92">SQRT(-2*LN(MAX(K452,0.0000000001)))*COS(2*PI()*L452)</f>
        <v>0.6701465233534557</v>
      </c>
      <c r="N452">
        <f ca="1">History!C168+History!D168*M452</f>
        <v>34.778300441438965</v>
      </c>
    </row>
    <row r="453" spans="1:14" x14ac:dyDescent="0.3">
      <c r="A453">
        <f t="shared" ca="1" si="87"/>
        <v>0.91137360817685686</v>
      </c>
      <c r="B453">
        <f t="shared" ca="1" si="87"/>
        <v>2.4275639216317924E-2</v>
      </c>
      <c r="C453">
        <f t="shared" ca="1" si="90"/>
        <v>0.4258168910960039</v>
      </c>
      <c r="D453">
        <f ca="1">History!C166+History!D166*C453</f>
        <v>54.068987996950227</v>
      </c>
      <c r="F453">
        <f t="shared" ca="1" si="88"/>
        <v>0.4104409254135325</v>
      </c>
      <c r="G453">
        <f t="shared" ca="1" si="88"/>
        <v>0.31734096313840954</v>
      </c>
      <c r="H453">
        <f t="shared" ca="1" si="91"/>
        <v>-0.54797431546899611</v>
      </c>
      <c r="I453">
        <f ca="1">History!C167+History!D167*H453</f>
        <v>29.449090806071403</v>
      </c>
      <c r="K453">
        <f t="shared" ca="1" si="89"/>
        <v>0.97588963259571393</v>
      </c>
      <c r="L453">
        <f t="shared" ca="1" si="89"/>
        <v>0.2567257364731822</v>
      </c>
      <c r="M453">
        <f t="shared" ca="1" si="92"/>
        <v>-9.3336560262460792E-3</v>
      </c>
      <c r="N453">
        <f ca="1">History!C168+History!D168*M453</f>
        <v>24.513647841249689</v>
      </c>
    </row>
    <row r="454" spans="1:14" x14ac:dyDescent="0.3">
      <c r="A454">
        <f t="shared" ca="1" si="87"/>
        <v>0.96653560776867231</v>
      </c>
      <c r="B454">
        <f t="shared" ca="1" si="87"/>
        <v>0.2632597685129443</v>
      </c>
      <c r="C454">
        <f t="shared" ca="1" si="90"/>
        <v>-2.1712248410330672E-2</v>
      </c>
      <c r="D454">
        <f ca="1">History!C166+History!D166*C454</f>
        <v>47.857201437327369</v>
      </c>
      <c r="F454">
        <f t="shared" ca="1" si="88"/>
        <v>0.64303404857037993</v>
      </c>
      <c r="G454">
        <f t="shared" ca="1" si="88"/>
        <v>8.8953232878677735E-2</v>
      </c>
      <c r="H454">
        <f t="shared" ca="1" si="91"/>
        <v>0.79674510128610021</v>
      </c>
      <c r="I454">
        <f ca="1">History!C167+History!D167*H454</f>
        <v>46.371747006047997</v>
      </c>
      <c r="K454">
        <f t="shared" ca="1" si="89"/>
        <v>0.85054872297576045</v>
      </c>
      <c r="L454">
        <f t="shared" ca="1" si="89"/>
        <v>0.55787616465600665</v>
      </c>
      <c r="M454">
        <f t="shared" ca="1" si="92"/>
        <v>-0.53177943643537817</v>
      </c>
      <c r="N454">
        <f ca="1">History!C168+History!D168*M454</f>
        <v>16.621255095915824</v>
      </c>
    </row>
    <row r="455" spans="1:14" x14ac:dyDescent="0.3">
      <c r="A455">
        <f t="shared" ca="1" si="87"/>
        <v>0.52069450931010675</v>
      </c>
      <c r="B455">
        <f t="shared" ca="1" si="87"/>
        <v>0.40369419292060993</v>
      </c>
      <c r="C455">
        <f t="shared" ca="1" si="90"/>
        <v>-0.93959478797482976</v>
      </c>
      <c r="D455">
        <f ca="1">History!C166+History!D166*C455</f>
        <v>35.116823394304888</v>
      </c>
      <c r="F455">
        <f t="shared" ca="1" si="88"/>
        <v>0.13515983565025869</v>
      </c>
      <c r="G455">
        <f t="shared" ca="1" si="88"/>
        <v>0.41241982032768976</v>
      </c>
      <c r="H455">
        <f t="shared" ca="1" si="91"/>
        <v>-1.705306435869721</v>
      </c>
      <c r="I455">
        <f ca="1">History!C167+History!D167*H455</f>
        <v>14.884614872503263</v>
      </c>
      <c r="K455">
        <f t="shared" ca="1" si="89"/>
        <v>6.0215021624541065E-2</v>
      </c>
      <c r="L455">
        <f t="shared" ca="1" si="89"/>
        <v>0.99460315602541893</v>
      </c>
      <c r="M455">
        <f t="shared" ca="1" si="92"/>
        <v>2.3692208817150733</v>
      </c>
      <c r="N455">
        <f ca="1">History!C168+History!D168*M455</f>
        <v>60.445580458926557</v>
      </c>
    </row>
    <row r="456" spans="1:14" x14ac:dyDescent="0.3">
      <c r="A456">
        <f t="shared" ca="1" si="87"/>
        <v>0.48045023747789872</v>
      </c>
      <c r="B456">
        <f t="shared" ca="1" si="87"/>
        <v>0.91177585705746123</v>
      </c>
      <c r="C456">
        <f t="shared" ca="1" si="90"/>
        <v>1.0294969045999083</v>
      </c>
      <c r="D456">
        <f ca="1">History!C166+History!D166*C456</f>
        <v>62.448177334951801</v>
      </c>
      <c r="F456">
        <f t="shared" ca="1" si="88"/>
        <v>0.89114988480607638</v>
      </c>
      <c r="G456">
        <f t="shared" ca="1" si="88"/>
        <v>0.64093985271717713</v>
      </c>
      <c r="H456">
        <f t="shared" ca="1" si="91"/>
        <v>-0.30383037124301865</v>
      </c>
      <c r="I456">
        <f ca="1">History!C167+History!D167*H456</f>
        <v>32.521526572197423</v>
      </c>
      <c r="K456">
        <f t="shared" ca="1" si="89"/>
        <v>0.24051201001438827</v>
      </c>
      <c r="L456">
        <f t="shared" ca="1" si="89"/>
        <v>9.8896797623214572E-2</v>
      </c>
      <c r="M456">
        <f t="shared" ca="1" si="92"/>
        <v>1.3726161330446933</v>
      </c>
      <c r="N456">
        <f ca="1">History!C168+History!D168*M456</f>
        <v>45.390245755655016</v>
      </c>
    </row>
    <row r="457" spans="1:14" x14ac:dyDescent="0.3">
      <c r="A457">
        <f t="shared" ca="1" si="87"/>
        <v>0.86459331182178178</v>
      </c>
      <c r="B457">
        <f t="shared" ca="1" si="87"/>
        <v>1.0583537851410307E-2</v>
      </c>
      <c r="C457">
        <f t="shared" ca="1" si="90"/>
        <v>0.53824455892361811</v>
      </c>
      <c r="D457">
        <f ca="1">History!C166+History!D166*C457</f>
        <v>55.629504652271685</v>
      </c>
      <c r="F457">
        <f t="shared" ca="1" si="88"/>
        <v>0.88368625093749253</v>
      </c>
      <c r="G457">
        <f t="shared" ca="1" si="88"/>
        <v>4.5478374939207034E-2</v>
      </c>
      <c r="H457">
        <f t="shared" ca="1" si="91"/>
        <v>0.47713401282011247</v>
      </c>
      <c r="I457">
        <f ca="1">History!C167+History!D167*H457</f>
        <v>42.349593015841094</v>
      </c>
      <c r="K457">
        <f t="shared" ca="1" si="89"/>
        <v>0.75235059699986739</v>
      </c>
      <c r="L457">
        <f t="shared" ca="1" si="89"/>
        <v>6.1712386423602328E-2</v>
      </c>
      <c r="M457">
        <f t="shared" ca="1" si="92"/>
        <v>0.69838646873386812</v>
      </c>
      <c r="N457">
        <f ca="1">History!C168+History!D168*M457</f>
        <v>35.204910720259576</v>
      </c>
    </row>
    <row r="458" spans="1:14" x14ac:dyDescent="0.3">
      <c r="A458">
        <f t="shared" ca="1" si="87"/>
        <v>0.86057457652946756</v>
      </c>
      <c r="B458">
        <f t="shared" ca="1" si="87"/>
        <v>0.56193788696354896</v>
      </c>
      <c r="C458">
        <f t="shared" ca="1" si="90"/>
        <v>-0.50702855889673903</v>
      </c>
      <c r="D458">
        <f ca="1">History!C166+History!D166*C458</f>
        <v>41.120922012102248</v>
      </c>
      <c r="F458">
        <f t="shared" ca="1" si="88"/>
        <v>0.44866913315029644</v>
      </c>
      <c r="G458">
        <f t="shared" ca="1" si="88"/>
        <v>0.96068611245265723</v>
      </c>
      <c r="H458">
        <f t="shared" ca="1" si="91"/>
        <v>1.2276422808573302</v>
      </c>
      <c r="I458">
        <f ca="1">History!C167+History!D167*H458</f>
        <v>51.794383681451585</v>
      </c>
      <c r="K458">
        <f t="shared" ca="1" si="89"/>
        <v>0.50937462210755047</v>
      </c>
      <c r="L458">
        <f t="shared" ca="1" si="89"/>
        <v>0.95496756774720903</v>
      </c>
      <c r="M458">
        <f t="shared" ca="1" si="92"/>
        <v>1.1153402007665727</v>
      </c>
      <c r="N458">
        <f ca="1">History!C168+History!D168*M458</f>
        <v>41.50367459822175</v>
      </c>
    </row>
    <row r="459" spans="1:14" x14ac:dyDescent="0.3">
      <c r="A459">
        <f t="shared" ca="1" si="87"/>
        <v>0.47853004920578279</v>
      </c>
      <c r="B459">
        <f t="shared" ca="1" si="87"/>
        <v>6.8397819238853241E-2</v>
      </c>
      <c r="C459">
        <f t="shared" ca="1" si="90"/>
        <v>1.1037113190574546</v>
      </c>
      <c r="D459">
        <f ca="1">History!C166+History!D166*C459</f>
        <v>63.478287022929202</v>
      </c>
      <c r="F459">
        <f t="shared" ca="1" si="88"/>
        <v>0.84924682384567973</v>
      </c>
      <c r="G459">
        <f t="shared" ca="1" si="88"/>
        <v>8.5037796084865391E-2</v>
      </c>
      <c r="H459">
        <f t="shared" ca="1" si="91"/>
        <v>0.49199446090678467</v>
      </c>
      <c r="I459">
        <f ca="1">History!C167+History!D167*H459</f>
        <v>42.536604708254359</v>
      </c>
      <c r="K459">
        <f t="shared" ca="1" si="89"/>
        <v>0.36402560258361338</v>
      </c>
      <c r="L459">
        <f t="shared" ca="1" si="89"/>
        <v>6.6591016304836437E-2</v>
      </c>
      <c r="M459">
        <f t="shared" ca="1" si="92"/>
        <v>1.2990080656485596</v>
      </c>
      <c r="N459">
        <f ca="1">History!C168+History!D168*M459</f>
        <v>44.278276248196562</v>
      </c>
    </row>
    <row r="460" spans="1:14" x14ac:dyDescent="0.3">
      <c r="A460">
        <f t="shared" ca="1" si="87"/>
        <v>0.54374341311974161</v>
      </c>
      <c r="B460">
        <f t="shared" ca="1" si="87"/>
        <v>5.1530326565597639E-2</v>
      </c>
      <c r="C460">
        <f t="shared" ca="1" si="90"/>
        <v>1.0465257897791018</v>
      </c>
      <c r="D460">
        <f ca="1">History!C166+History!D166*C460</f>
        <v>62.684541385342257</v>
      </c>
      <c r="F460">
        <f t="shared" ca="1" si="88"/>
        <v>0.2160761699353495</v>
      </c>
      <c r="G460">
        <f t="shared" ca="1" si="88"/>
        <v>0.58474825508729567</v>
      </c>
      <c r="H460">
        <f t="shared" ca="1" si="91"/>
        <v>-1.5081360941223025</v>
      </c>
      <c r="I460">
        <f ca="1">History!C167+History!D167*H460</f>
        <v>17.365910126107185</v>
      </c>
      <c r="K460">
        <f t="shared" ca="1" si="89"/>
        <v>0.98513943827111639</v>
      </c>
      <c r="L460">
        <f t="shared" ca="1" si="89"/>
        <v>0.12713082040504176</v>
      </c>
      <c r="M460">
        <f t="shared" ca="1" si="92"/>
        <v>0.12071135528506466</v>
      </c>
      <c r="N460">
        <f ca="1">History!C168+History!D168*M460</f>
        <v>26.478189124436039</v>
      </c>
    </row>
    <row r="461" spans="1:14" x14ac:dyDescent="0.3">
      <c r="A461">
        <f t="shared" ca="1" si="87"/>
        <v>0.67243278624230451</v>
      </c>
      <c r="B461">
        <f t="shared" ca="1" si="87"/>
        <v>0.57006232436050819</v>
      </c>
      <c r="C461">
        <f t="shared" ca="1" si="90"/>
        <v>-0.80596355665416941</v>
      </c>
      <c r="D461">
        <f ca="1">History!C166+History!D166*C461</f>
        <v>36.971649400895643</v>
      </c>
      <c r="F461">
        <f t="shared" ca="1" si="88"/>
        <v>0.97747085772598608</v>
      </c>
      <c r="G461">
        <f t="shared" ca="1" si="88"/>
        <v>0.297135834835207</v>
      </c>
      <c r="H461">
        <f t="shared" ca="1" si="91"/>
        <v>-6.2304616523637849E-2</v>
      </c>
      <c r="I461">
        <f ca="1">History!C167+History!D167*H461</f>
        <v>35.561013664916587</v>
      </c>
      <c r="K461">
        <f t="shared" ca="1" si="89"/>
        <v>0.44601484197936514</v>
      </c>
      <c r="L461">
        <f t="shared" ca="1" si="89"/>
        <v>0.9297051712742298</v>
      </c>
      <c r="M461">
        <f t="shared" ca="1" si="92"/>
        <v>1.148804903381079</v>
      </c>
      <c r="N461">
        <f ca="1">History!C168+History!D168*M461</f>
        <v>42.009213327872608</v>
      </c>
    </row>
    <row r="462" spans="1:14" x14ac:dyDescent="0.3">
      <c r="A462">
        <f t="shared" ca="1" si="87"/>
        <v>5.8834634756944504E-2</v>
      </c>
      <c r="B462">
        <f t="shared" ca="1" si="87"/>
        <v>0.34419890297434974</v>
      </c>
      <c r="C462">
        <f t="shared" ca="1" si="90"/>
        <v>-1.3280267284588729</v>
      </c>
      <c r="D462">
        <f ca="1">History!C166+History!D166*C462</f>
        <v>29.725316799027976</v>
      </c>
      <c r="F462">
        <f t="shared" ca="1" si="88"/>
        <v>0.45769462777505332</v>
      </c>
      <c r="G462">
        <f t="shared" ca="1" si="88"/>
        <v>0.11467514137702728</v>
      </c>
      <c r="H462">
        <f t="shared" ca="1" si="91"/>
        <v>0.93950635344116207</v>
      </c>
      <c r="I462">
        <f ca="1">History!C167+History!D167*H462</f>
        <v>48.168329667677156</v>
      </c>
      <c r="K462">
        <f t="shared" ca="1" si="89"/>
        <v>0.84282317342427771</v>
      </c>
      <c r="L462">
        <f t="shared" ca="1" si="89"/>
        <v>0.55671395516415778</v>
      </c>
      <c r="M462">
        <f t="shared" ca="1" si="92"/>
        <v>-0.5480660536424582</v>
      </c>
      <c r="N462">
        <f ca="1">History!C168+History!D168*M462</f>
        <v>16.375219269211421</v>
      </c>
    </row>
    <row r="463" spans="1:14" x14ac:dyDescent="0.3">
      <c r="A463">
        <f t="shared" ca="1" si="87"/>
        <v>0.84443739157889919</v>
      </c>
      <c r="B463">
        <f t="shared" ca="1" si="87"/>
        <v>0.86624888460571381</v>
      </c>
      <c r="C463">
        <f t="shared" ca="1" si="90"/>
        <v>0.38797929763039141</v>
      </c>
      <c r="D463">
        <f ca="1">History!C166+History!D166*C463</f>
        <v>53.543795257998219</v>
      </c>
      <c r="F463">
        <f t="shared" ca="1" si="88"/>
        <v>0.70813498458495927</v>
      </c>
      <c r="G463">
        <f t="shared" ca="1" si="88"/>
        <v>0.22290835988795332</v>
      </c>
      <c r="H463">
        <f t="shared" ca="1" si="91"/>
        <v>0.14073957299797718</v>
      </c>
      <c r="I463">
        <f ca="1">History!C167+History!D167*H463</f>
        <v>38.116228507406632</v>
      </c>
      <c r="K463">
        <f t="shared" ca="1" si="89"/>
        <v>0.27526448448170882</v>
      </c>
      <c r="L463">
        <f t="shared" ca="1" si="89"/>
        <v>0.26697611813773603</v>
      </c>
      <c r="M463">
        <f t="shared" ca="1" si="92"/>
        <v>-0.17100473584361053</v>
      </c>
      <c r="N463">
        <f ca="1">History!C168+History!D168*M463</f>
        <v>22.07134338530857</v>
      </c>
    </row>
    <row r="464" spans="1:14" x14ac:dyDescent="0.3">
      <c r="A464">
        <f t="shared" ref="A464:B483" ca="1" si="93">RAND()</f>
        <v>0.92887499110003591</v>
      </c>
      <c r="B464">
        <f t="shared" ca="1" si="93"/>
        <v>0.20307711894532265</v>
      </c>
      <c r="C464">
        <f t="shared" ca="1" si="90"/>
        <v>0.11162004389865962</v>
      </c>
      <c r="D464">
        <f ca="1">History!C166+History!D166*C464</f>
        <v>49.707878115593076</v>
      </c>
      <c r="F464">
        <f t="shared" ref="F464:G483" ca="1" si="94">RAND()</f>
        <v>0.37294164811277752</v>
      </c>
      <c r="G464">
        <f t="shared" ca="1" si="94"/>
        <v>0.65623173195861595</v>
      </c>
      <c r="H464">
        <f t="shared" ca="1" si="91"/>
        <v>-0.78044160191136491</v>
      </c>
      <c r="I464">
        <f ca="1">History!C167+History!D167*H464</f>
        <v>26.523600241133607</v>
      </c>
      <c r="K464">
        <f t="shared" ref="K464:L483" ca="1" si="95">RAND()</f>
        <v>0.65449367581285534</v>
      </c>
      <c r="L464">
        <f t="shared" ca="1" si="95"/>
        <v>0.24431435794093137</v>
      </c>
      <c r="M464">
        <f t="shared" ca="1" si="92"/>
        <v>3.2885943618329402E-2</v>
      </c>
      <c r="N464">
        <f ca="1">History!C168+History!D168*M464</f>
        <v>25.151443521568527</v>
      </c>
    </row>
    <row r="465" spans="1:14" x14ac:dyDescent="0.3">
      <c r="A465">
        <f t="shared" ca="1" si="93"/>
        <v>0.86096026530785175</v>
      </c>
      <c r="B465">
        <f t="shared" ca="1" si="93"/>
        <v>0.13523621029139654</v>
      </c>
      <c r="C465">
        <f t="shared" ca="1" si="90"/>
        <v>0.36125182830037061</v>
      </c>
      <c r="D465">
        <f ca="1">History!C166+History!D166*C465</f>
        <v>53.172813080301154</v>
      </c>
      <c r="F465">
        <f t="shared" ca="1" si="94"/>
        <v>0.35519017130607666</v>
      </c>
      <c r="G465">
        <f t="shared" ca="1" si="94"/>
        <v>0.78981658909245867</v>
      </c>
      <c r="H465">
        <f t="shared" ca="1" si="91"/>
        <v>0.35621381181391071</v>
      </c>
      <c r="I465">
        <f ca="1">History!C167+History!D167*H465</f>
        <v>40.827869625992328</v>
      </c>
      <c r="K465">
        <f t="shared" ca="1" si="95"/>
        <v>0.80758021887717923</v>
      </c>
      <c r="L465">
        <f t="shared" ca="1" si="95"/>
        <v>0.97204577301944384</v>
      </c>
      <c r="M465">
        <f t="shared" ca="1" si="92"/>
        <v>0.64371945907586225</v>
      </c>
      <c r="N465">
        <f ca="1">History!C168+History!D168*M465</f>
        <v>34.379076678502997</v>
      </c>
    </row>
    <row r="466" spans="1:14" x14ac:dyDescent="0.3">
      <c r="A466">
        <f t="shared" ca="1" si="93"/>
        <v>0.81303316646528168</v>
      </c>
      <c r="B466">
        <f t="shared" ca="1" si="93"/>
        <v>0.37159959571197054</v>
      </c>
      <c r="C466">
        <f t="shared" ca="1" si="90"/>
        <v>-0.44513089483334772</v>
      </c>
      <c r="D466">
        <f ca="1">History!C166+History!D166*C466</f>
        <v>41.980072944989338</v>
      </c>
      <c r="F466">
        <f t="shared" ca="1" si="94"/>
        <v>0.46965509015217088</v>
      </c>
      <c r="G466">
        <f t="shared" ca="1" si="94"/>
        <v>0.40580438842287225</v>
      </c>
      <c r="H466">
        <f t="shared" ca="1" si="91"/>
        <v>-1.0203224381521325</v>
      </c>
      <c r="I466">
        <f ca="1">History!C167+History!D167*H466</f>
        <v>23.504813667454865</v>
      </c>
      <c r="K466">
        <f t="shared" ca="1" si="95"/>
        <v>0.6759361695433368</v>
      </c>
      <c r="L466">
        <f t="shared" ca="1" si="95"/>
        <v>0.36146733610271131</v>
      </c>
      <c r="M466">
        <f t="shared" ca="1" si="92"/>
        <v>-0.57041515089046668</v>
      </c>
      <c r="N466">
        <f ca="1">History!C168+History!D168*M466</f>
        <v>16.037599826966499</v>
      </c>
    </row>
    <row r="467" spans="1:14" x14ac:dyDescent="0.3">
      <c r="A467">
        <f t="shared" ca="1" si="93"/>
        <v>0.20019920511748091</v>
      </c>
      <c r="B467">
        <f t="shared" ca="1" si="93"/>
        <v>3.3680884367887076E-3</v>
      </c>
      <c r="C467">
        <f t="shared" ca="1" si="90"/>
        <v>1.7931660039663391</v>
      </c>
      <c r="D467">
        <f ca="1">History!C166+History!D166*C467</f>
        <v>73.048044536172426</v>
      </c>
      <c r="F467">
        <f t="shared" ca="1" si="94"/>
        <v>0.29215465273722974</v>
      </c>
      <c r="G467">
        <f t="shared" ca="1" si="94"/>
        <v>0.29915123216376382</v>
      </c>
      <c r="H467">
        <f t="shared" ca="1" si="91"/>
        <v>-0.47680377238812854</v>
      </c>
      <c r="I467">
        <f ca="1">History!C167+History!D167*H467</f>
        <v>30.344738341993384</v>
      </c>
      <c r="K467">
        <f t="shared" ca="1" si="95"/>
        <v>0.64458976216677299</v>
      </c>
      <c r="L467">
        <f t="shared" ca="1" si="95"/>
        <v>0.18654517100195767</v>
      </c>
      <c r="M467">
        <f t="shared" ca="1" si="92"/>
        <v>0.36382631037498908</v>
      </c>
      <c r="N467">
        <f ca="1">History!C168+History!D168*M467</f>
        <v>30.150835702864313</v>
      </c>
    </row>
    <row r="468" spans="1:14" x14ac:dyDescent="0.3">
      <c r="A468">
        <f t="shared" ca="1" si="93"/>
        <v>0.63224615859545308</v>
      </c>
      <c r="B468">
        <f t="shared" ca="1" si="93"/>
        <v>0.32668719210820452</v>
      </c>
      <c r="C468">
        <f t="shared" ca="1" si="90"/>
        <v>-0.44375087769394356</v>
      </c>
      <c r="D468">
        <f ca="1">History!C166+History!D166*C468</f>
        <v>41.999227836060918</v>
      </c>
      <c r="F468">
        <f t="shared" ca="1" si="94"/>
        <v>0.61998376155350221</v>
      </c>
      <c r="G468">
        <f t="shared" ca="1" si="94"/>
        <v>0.39992632198467692</v>
      </c>
      <c r="H468">
        <f t="shared" ca="1" si="91"/>
        <v>-0.79080354797696795</v>
      </c>
      <c r="I468">
        <f ca="1">History!C167+History!D167*H468</f>
        <v>26.393200063486113</v>
      </c>
      <c r="K468">
        <f t="shared" ca="1" si="95"/>
        <v>0.64200260537843457</v>
      </c>
      <c r="L468">
        <f t="shared" ca="1" si="95"/>
        <v>0.63077088256591796</v>
      </c>
      <c r="M468">
        <f t="shared" ca="1" si="92"/>
        <v>-0.64113440489440943</v>
      </c>
      <c r="N468">
        <f ca="1">History!C168+History!D168*M468</f>
        <v>14.969270541544667</v>
      </c>
    </row>
    <row r="469" spans="1:14" x14ac:dyDescent="0.3">
      <c r="A469">
        <f t="shared" ca="1" si="93"/>
        <v>0.94603733189267003</v>
      </c>
      <c r="B469">
        <f t="shared" ca="1" si="93"/>
        <v>3.9896097385576756E-2</v>
      </c>
      <c r="C469">
        <f t="shared" ca="1" si="90"/>
        <v>0.32267580872671847</v>
      </c>
      <c r="D469">
        <f ca="1">History!C166+History!D166*C469</f>
        <v>52.637370851498602</v>
      </c>
      <c r="F469">
        <f t="shared" ca="1" si="94"/>
        <v>0.21372902700448193</v>
      </c>
      <c r="G469">
        <f t="shared" ca="1" si="94"/>
        <v>0.86172179265644455</v>
      </c>
      <c r="H469">
        <f t="shared" ca="1" si="91"/>
        <v>1.1343581493769264</v>
      </c>
      <c r="I469">
        <f ca="1">History!C167+History!D167*H469</f>
        <v>50.620447121685388</v>
      </c>
      <c r="K469">
        <f t="shared" ca="1" si="95"/>
        <v>0.7796411583258851</v>
      </c>
      <c r="L469">
        <f t="shared" ca="1" si="95"/>
        <v>0.55065976040068032</v>
      </c>
      <c r="M469">
        <f t="shared" ca="1" si="92"/>
        <v>-0.67013678021723333</v>
      </c>
      <c r="N469">
        <f ca="1">History!C168+History!D168*M469</f>
        <v>14.531142519118966</v>
      </c>
    </row>
    <row r="470" spans="1:14" x14ac:dyDescent="0.3">
      <c r="A470">
        <f t="shared" ca="1" si="93"/>
        <v>3.7421099951145287E-2</v>
      </c>
      <c r="B470">
        <f t="shared" ca="1" si="93"/>
        <v>0.69383421336356466</v>
      </c>
      <c r="C470">
        <f t="shared" ca="1" si="90"/>
        <v>-0.88596526203440629</v>
      </c>
      <c r="D470">
        <f ca="1">History!C166+History!D166*C470</f>
        <v>35.861211053180341</v>
      </c>
      <c r="F470">
        <f t="shared" ca="1" si="94"/>
        <v>0.62428095817824658</v>
      </c>
      <c r="G470">
        <f t="shared" ca="1" si="94"/>
        <v>0.88656988008670434</v>
      </c>
      <c r="H470">
        <f t="shared" ca="1" si="91"/>
        <v>0.73444912985204991</v>
      </c>
      <c r="I470">
        <f ca="1">History!C167+History!D167*H470</f>
        <v>45.587781746019338</v>
      </c>
      <c r="K470">
        <f t="shared" ca="1" si="95"/>
        <v>0.89053872841160664</v>
      </c>
      <c r="L470">
        <f t="shared" ca="1" si="95"/>
        <v>0.58911327588441231</v>
      </c>
      <c r="M470">
        <f t="shared" ca="1" si="92"/>
        <v>-0.40798832281618796</v>
      </c>
      <c r="N470">
        <f ca="1">History!C168+History!D168*M470</f>
        <v>18.49132108879224</v>
      </c>
    </row>
    <row r="471" spans="1:14" x14ac:dyDescent="0.3">
      <c r="A471">
        <f t="shared" ca="1" si="93"/>
        <v>4.4168205406847072E-2</v>
      </c>
      <c r="B471">
        <f t="shared" ca="1" si="93"/>
        <v>0.13249749757135643</v>
      </c>
      <c r="C471">
        <f t="shared" ca="1" si="90"/>
        <v>1.6811464347006984</v>
      </c>
      <c r="D471">
        <f ca="1">History!C166+History!D166*C471</f>
        <v>71.493192363760528</v>
      </c>
      <c r="F471">
        <f t="shared" ca="1" si="94"/>
        <v>0.25488439631863935</v>
      </c>
      <c r="G471">
        <f t="shared" ca="1" si="94"/>
        <v>0.27484149302969629</v>
      </c>
      <c r="H471">
        <f t="shared" ca="1" si="91"/>
        <v>-0.25702968665478776</v>
      </c>
      <c r="I471">
        <f ca="1">History!C167+History!D167*H471</f>
        <v>33.110490995066627</v>
      </c>
      <c r="K471">
        <f t="shared" ca="1" si="95"/>
        <v>7.5257915501145911E-2</v>
      </c>
      <c r="L471">
        <f t="shared" ca="1" si="95"/>
        <v>0.32536906661796527</v>
      </c>
      <c r="M471">
        <f t="shared" ca="1" si="92"/>
        <v>-1.0373300026140346</v>
      </c>
      <c r="N471">
        <f ca="1">History!C168+History!D168*M471</f>
        <v>8.9840920245952969</v>
      </c>
    </row>
    <row r="472" spans="1:14" x14ac:dyDescent="0.3">
      <c r="A472">
        <f t="shared" ca="1" si="93"/>
        <v>0.20870053934599819</v>
      </c>
      <c r="B472">
        <f t="shared" ca="1" si="93"/>
        <v>0.78434801364328921</v>
      </c>
      <c r="C472">
        <f t="shared" ca="1" si="90"/>
        <v>0.37908302817257328</v>
      </c>
      <c r="D472">
        <f ca="1">History!C166+History!D166*C472</f>
        <v>53.420313405822483</v>
      </c>
      <c r="F472">
        <f t="shared" ca="1" si="94"/>
        <v>0.69152314641121326</v>
      </c>
      <c r="G472">
        <f t="shared" ca="1" si="94"/>
        <v>0.74416372637939987</v>
      </c>
      <c r="H472">
        <f t="shared" ca="1" si="91"/>
        <v>-3.1489311285020603E-2</v>
      </c>
      <c r="I472">
        <f ca="1">History!C167+History!D167*H472</f>
        <v>35.948809668865735</v>
      </c>
      <c r="K472">
        <f t="shared" ca="1" si="95"/>
        <v>0.21570875979965776</v>
      </c>
      <c r="L472">
        <f t="shared" ca="1" si="95"/>
        <v>0.25067984571566315</v>
      </c>
      <c r="M472">
        <f t="shared" ca="1" si="92"/>
        <v>-7.481556747887458E-3</v>
      </c>
      <c r="N472">
        <f ca="1">History!C168+History!D168*M472</f>
        <v>24.541626811424756</v>
      </c>
    </row>
    <row r="473" spans="1:14" x14ac:dyDescent="0.3">
      <c r="A473">
        <f t="shared" ca="1" si="93"/>
        <v>0.87232167387446047</v>
      </c>
      <c r="B473">
        <f t="shared" ca="1" si="93"/>
        <v>0.40129152568091098</v>
      </c>
      <c r="C473">
        <f t="shared" ca="1" si="90"/>
        <v>-0.42533589036721292</v>
      </c>
      <c r="D473">
        <f ca="1">History!C166+History!D166*C473</f>
        <v>42.254831238552192</v>
      </c>
      <c r="F473">
        <f t="shared" ca="1" si="94"/>
        <v>0.93260911221911125</v>
      </c>
      <c r="G473">
        <f t="shared" ca="1" si="94"/>
        <v>0.98317311688607434</v>
      </c>
      <c r="H473">
        <f t="shared" ca="1" si="91"/>
        <v>0.37146235555710305</v>
      </c>
      <c r="I473">
        <f ca="1">History!C167+History!D167*H473</f>
        <v>41.019765318209693</v>
      </c>
      <c r="K473">
        <f t="shared" ca="1" si="95"/>
        <v>0.90258296171355223</v>
      </c>
      <c r="L473">
        <f t="shared" ca="1" si="95"/>
        <v>0.9555235455446387</v>
      </c>
      <c r="M473">
        <f t="shared" ca="1" si="92"/>
        <v>0.43519331625239366</v>
      </c>
      <c r="N473">
        <f ca="1">History!C168+History!D168*M473</f>
        <v>31.228950333251291</v>
      </c>
    </row>
    <row r="474" spans="1:14" x14ac:dyDescent="0.3">
      <c r="A474">
        <f t="shared" ca="1" si="93"/>
        <v>4.8351667171378621E-2</v>
      </c>
      <c r="B474">
        <f t="shared" ca="1" si="93"/>
        <v>0.33415757459705531</v>
      </c>
      <c r="C474">
        <f t="shared" ca="1" si="90"/>
        <v>-1.2417248536069334</v>
      </c>
      <c r="D474">
        <f ca="1">History!C166+History!D166*C474</f>
        <v>30.92320265483367</v>
      </c>
      <c r="F474">
        <f t="shared" ca="1" si="94"/>
        <v>0.8204234617977556</v>
      </c>
      <c r="G474">
        <f t="shared" ca="1" si="94"/>
        <v>8.583643234670113E-2</v>
      </c>
      <c r="H474">
        <f t="shared" ca="1" si="91"/>
        <v>0.5398722390831181</v>
      </c>
      <c r="I474">
        <f ca="1">History!C167+History!D167*H474</f>
        <v>43.139123843176911</v>
      </c>
      <c r="K474">
        <f t="shared" ca="1" si="95"/>
        <v>0.27730920301816719</v>
      </c>
      <c r="L474">
        <f t="shared" ca="1" si="95"/>
        <v>0.45541612709368451</v>
      </c>
      <c r="M474">
        <f t="shared" ca="1" si="92"/>
        <v>-1.5392059148284163</v>
      </c>
      <c r="N474">
        <f ca="1">History!C168+History!D168*M474</f>
        <v>1.4024405745315107</v>
      </c>
    </row>
    <row r="475" spans="1:14" x14ac:dyDescent="0.3">
      <c r="A475">
        <f t="shared" ca="1" si="93"/>
        <v>4.422142233327353E-2</v>
      </c>
      <c r="B475">
        <f t="shared" ca="1" si="93"/>
        <v>0.75138286347989425</v>
      </c>
      <c r="C475">
        <f t="shared" ca="1" si="90"/>
        <v>2.1699252934323229E-2</v>
      </c>
      <c r="D475">
        <f ca="1">History!C166+History!D166*C475</f>
        <v>48.459761040224365</v>
      </c>
      <c r="F475">
        <f t="shared" ca="1" si="94"/>
        <v>0.65914444019719765</v>
      </c>
      <c r="G475">
        <f t="shared" ca="1" si="94"/>
        <v>0.98881815726041422</v>
      </c>
      <c r="H475">
        <f t="shared" ca="1" si="91"/>
        <v>0.9107782715625794</v>
      </c>
      <c r="I475">
        <f ca="1">History!C167+History!D167*H475</f>
        <v>47.806800379962134</v>
      </c>
      <c r="K475">
        <f t="shared" ca="1" si="95"/>
        <v>0.37668961346135943</v>
      </c>
      <c r="L475">
        <f t="shared" ca="1" si="95"/>
        <v>0.78688033393250834</v>
      </c>
      <c r="M475">
        <f t="shared" ca="1" si="92"/>
        <v>0.3209188043132355</v>
      </c>
      <c r="N475">
        <f ca="1">History!C168+History!D168*M475</f>
        <v>29.502648077926548</v>
      </c>
    </row>
    <row r="476" spans="1:14" x14ac:dyDescent="0.3">
      <c r="A476">
        <f t="shared" ca="1" si="93"/>
        <v>0.96771788513906454</v>
      </c>
      <c r="B476">
        <f t="shared" ca="1" si="93"/>
        <v>0.65311250996082515</v>
      </c>
      <c r="C476">
        <f t="shared" ca="1" si="90"/>
        <v>-0.14649842514800876</v>
      </c>
      <c r="D476">
        <f ca="1">History!C166+History!D166*C476</f>
        <v>46.125146411053805</v>
      </c>
      <c r="F476">
        <f t="shared" ca="1" si="94"/>
        <v>0.67215973154601716</v>
      </c>
      <c r="G476">
        <f t="shared" ca="1" si="94"/>
        <v>0.62431103838432978</v>
      </c>
      <c r="H476">
        <f t="shared" ca="1" si="91"/>
        <v>-0.63300758150751513</v>
      </c>
      <c r="I476">
        <f ca="1">History!C167+History!D167*H476</f>
        <v>28.37898747536812</v>
      </c>
      <c r="K476">
        <f t="shared" ca="1" si="95"/>
        <v>0.93907285140490437</v>
      </c>
      <c r="L476">
        <f t="shared" ca="1" si="95"/>
        <v>0.86376209208139842</v>
      </c>
      <c r="M476">
        <f t="shared" ca="1" si="92"/>
        <v>0.2324097924653343</v>
      </c>
      <c r="N476">
        <f ca="1">History!C168+History!D168*M476</f>
        <v>28.165575583134828</v>
      </c>
    </row>
    <row r="477" spans="1:14" x14ac:dyDescent="0.3">
      <c r="A477">
        <f t="shared" ca="1" si="93"/>
        <v>0.40117203153652958</v>
      </c>
      <c r="B477">
        <f t="shared" ca="1" si="93"/>
        <v>0.38800461266154818</v>
      </c>
      <c r="C477">
        <f t="shared" ca="1" si="90"/>
        <v>-1.0305165011188135</v>
      </c>
      <c r="D477">
        <f ca="1">History!C166+History!D166*C477</f>
        <v>33.854813335454431</v>
      </c>
      <c r="F477">
        <f t="shared" ca="1" si="94"/>
        <v>0.76893751620007</v>
      </c>
      <c r="G477">
        <f t="shared" ca="1" si="94"/>
        <v>0.95028811850345818</v>
      </c>
      <c r="H477">
        <f t="shared" ca="1" si="91"/>
        <v>0.6898325583170849</v>
      </c>
      <c r="I477">
        <f ca="1">History!C167+History!D167*H477</f>
        <v>45.026303350228929</v>
      </c>
      <c r="K477">
        <f t="shared" ca="1" si="95"/>
        <v>0.94061148336145806</v>
      </c>
      <c r="L477">
        <f t="shared" ca="1" si="95"/>
        <v>4.4962946730202513E-2</v>
      </c>
      <c r="M477">
        <f t="shared" ca="1" si="92"/>
        <v>0.33605718743370799</v>
      </c>
      <c r="N477">
        <f ca="1">History!C168+History!D168*M477</f>
        <v>29.731337962305624</v>
      </c>
    </row>
    <row r="478" spans="1:14" x14ac:dyDescent="0.3">
      <c r="A478">
        <f t="shared" ca="1" si="93"/>
        <v>0.42976153711396159</v>
      </c>
      <c r="B478">
        <f t="shared" ca="1" si="93"/>
        <v>0.82978914710337959</v>
      </c>
      <c r="C478">
        <f t="shared" ca="1" si="90"/>
        <v>0.62459428129763495</v>
      </c>
      <c r="D478">
        <f ca="1">History!C166+History!D166*C478</f>
        <v>56.828054640461872</v>
      </c>
      <c r="F478">
        <f t="shared" ca="1" si="94"/>
        <v>0.52722465802050367</v>
      </c>
      <c r="G478">
        <f t="shared" ca="1" si="94"/>
        <v>0.71382925843790335</v>
      </c>
      <c r="H478">
        <f t="shared" ca="1" si="91"/>
        <v>-0.25494166810196284</v>
      </c>
      <c r="I478">
        <f ca="1">History!C167+History!D167*H478</f>
        <v>33.136767718424942</v>
      </c>
      <c r="K478">
        <f t="shared" ca="1" si="95"/>
        <v>0.98038723431780916</v>
      </c>
      <c r="L478">
        <f t="shared" ca="1" si="95"/>
        <v>1.2142098768201715E-2</v>
      </c>
      <c r="M478">
        <f t="shared" ca="1" si="92"/>
        <v>0.19845697187791836</v>
      </c>
      <c r="N478">
        <f ca="1">History!C168+History!D168*M478</f>
        <v>27.652663038070543</v>
      </c>
    </row>
    <row r="479" spans="1:14" x14ac:dyDescent="0.3">
      <c r="A479">
        <f t="shared" ca="1" si="93"/>
        <v>9.4219902802414879E-3</v>
      </c>
      <c r="B479">
        <f t="shared" ca="1" si="93"/>
        <v>4.8684204991780722E-2</v>
      </c>
      <c r="C479">
        <f t="shared" ca="1" si="90"/>
        <v>2.9126200576584931</v>
      </c>
      <c r="D479">
        <f ca="1">History!C166+History!D166*C479</f>
        <v>88.586272175407117</v>
      </c>
      <c r="F479">
        <f t="shared" ca="1" si="94"/>
        <v>7.1467080279599138E-2</v>
      </c>
      <c r="G479">
        <f t="shared" ca="1" si="94"/>
        <v>0.73842964424902657</v>
      </c>
      <c r="H479">
        <f t="shared" ca="1" si="91"/>
        <v>-0.1668549220235831</v>
      </c>
      <c r="I479">
        <f ca="1">History!C167+History!D167*H479</f>
        <v>34.245297647483397</v>
      </c>
      <c r="K479">
        <f t="shared" ca="1" si="95"/>
        <v>0.46770099761518669</v>
      </c>
      <c r="L479">
        <f t="shared" ca="1" si="95"/>
        <v>0.78955638531200445</v>
      </c>
      <c r="M479">
        <f t="shared" ca="1" si="92"/>
        <v>0.30326108012746927</v>
      </c>
      <c r="N479">
        <f ca="1">History!C168+History!D168*M479</f>
        <v>29.235899451583517</v>
      </c>
    </row>
    <row r="480" spans="1:14" x14ac:dyDescent="0.3">
      <c r="A480">
        <f t="shared" ca="1" si="93"/>
        <v>0.14612593030643306</v>
      </c>
      <c r="B480">
        <f t="shared" ca="1" si="93"/>
        <v>0.25132738561768975</v>
      </c>
      <c r="C480">
        <f t="shared" ca="1" si="90"/>
        <v>-1.6357198718505626E-2</v>
      </c>
      <c r="D480">
        <f ca="1">History!C166+History!D166*C480</f>
        <v>47.931530509482279</v>
      </c>
      <c r="F480">
        <f t="shared" ca="1" si="94"/>
        <v>0.84338713981077162</v>
      </c>
      <c r="G480">
        <f t="shared" ca="1" si="94"/>
        <v>0.4141826935507108</v>
      </c>
      <c r="H480">
        <f t="shared" ca="1" si="91"/>
        <v>-0.50084788477379549</v>
      </c>
      <c r="I480">
        <f ca="1">History!C167+History!D167*H480</f>
        <v>30.042154589229483</v>
      </c>
      <c r="K480">
        <f t="shared" ca="1" si="95"/>
        <v>0.11730973710360004</v>
      </c>
      <c r="L480">
        <f t="shared" ca="1" si="95"/>
        <v>0.27230918779488789</v>
      </c>
      <c r="M480">
        <f t="shared" ca="1" si="92"/>
        <v>-0.28924126224137614</v>
      </c>
      <c r="N480">
        <f ca="1">History!C168+History!D168*M480</f>
        <v>20.285188461357556</v>
      </c>
    </row>
    <row r="481" spans="1:14" x14ac:dyDescent="0.3">
      <c r="A481">
        <f t="shared" ca="1" si="93"/>
        <v>0.73186786069278398</v>
      </c>
      <c r="B481">
        <f t="shared" ca="1" si="93"/>
        <v>0.10688498724264994</v>
      </c>
      <c r="C481">
        <f t="shared" ca="1" si="90"/>
        <v>0.61854845911609968</v>
      </c>
      <c r="D481">
        <f ca="1">History!C166+History!D166*C481</f>
        <v>56.744137519421315</v>
      </c>
      <c r="F481">
        <f t="shared" ca="1" si="94"/>
        <v>0.72252109551678878</v>
      </c>
      <c r="G481">
        <f t="shared" ca="1" si="94"/>
        <v>0.95388277213437112</v>
      </c>
      <c r="H481">
        <f t="shared" ca="1" si="91"/>
        <v>0.77262580268625081</v>
      </c>
      <c r="I481">
        <f ca="1">History!C167+History!D167*H481</f>
        <v>46.068217070431572</v>
      </c>
      <c r="K481">
        <f t="shared" ca="1" si="95"/>
        <v>0.61300228496045495</v>
      </c>
      <c r="L481">
        <f t="shared" ca="1" si="95"/>
        <v>2.1759221415476815E-2</v>
      </c>
      <c r="M481">
        <f t="shared" ca="1" si="92"/>
        <v>0.9800980042247871</v>
      </c>
      <c r="N481">
        <f ca="1">History!C168+History!D168*M481</f>
        <v>39.46062138413793</v>
      </c>
    </row>
    <row r="482" spans="1:14" x14ac:dyDescent="0.3">
      <c r="A482">
        <f t="shared" ca="1" si="93"/>
        <v>0.26806978358260181</v>
      </c>
      <c r="B482">
        <f t="shared" ca="1" si="93"/>
        <v>0.80590594838638785</v>
      </c>
      <c r="C482">
        <f t="shared" ca="1" si="90"/>
        <v>0.55833701940088276</v>
      </c>
      <c r="D482">
        <f ca="1">History!C166+History!D166*C482</f>
        <v>55.908391689840016</v>
      </c>
      <c r="F482">
        <f t="shared" ca="1" si="94"/>
        <v>0.24868056433406327</v>
      </c>
      <c r="G482">
        <f t="shared" ca="1" si="94"/>
        <v>0.28514873001157737</v>
      </c>
      <c r="H482">
        <f t="shared" ca="1" si="91"/>
        <v>-0.36544622572615831</v>
      </c>
      <c r="I482">
        <f ca="1">History!C167+History!D167*H482</f>
        <v>31.746120261487583</v>
      </c>
      <c r="K482">
        <f t="shared" ca="1" si="95"/>
        <v>0.60329152939152619</v>
      </c>
      <c r="L482">
        <f t="shared" ca="1" si="95"/>
        <v>0.76409080794312212</v>
      </c>
      <c r="M482">
        <f t="shared" ca="1" si="92"/>
        <v>8.8891741564066901E-2</v>
      </c>
      <c r="N482">
        <f ca="1">History!C168+History!D168*M482</f>
        <v>25.997502136603035</v>
      </c>
    </row>
    <row r="483" spans="1:14" x14ac:dyDescent="0.3">
      <c r="A483">
        <f t="shared" ca="1" si="93"/>
        <v>0.89959260664393914</v>
      </c>
      <c r="B483">
        <f t="shared" ca="1" si="93"/>
        <v>0.48494642282687705</v>
      </c>
      <c r="C483">
        <f t="shared" ca="1" si="90"/>
        <v>-0.45797263893304524</v>
      </c>
      <c r="D483">
        <f ca="1">History!C166+History!D166*C483</f>
        <v>41.80182718095125</v>
      </c>
      <c r="F483">
        <f t="shared" ca="1" si="94"/>
        <v>5.064133772785917E-2</v>
      </c>
      <c r="G483">
        <f t="shared" ca="1" si="94"/>
        <v>2.8878520645580608E-2</v>
      </c>
      <c r="H483">
        <f t="shared" ca="1" si="91"/>
        <v>2.4024358463152375</v>
      </c>
      <c r="I483">
        <f ca="1">History!C167+History!D167*H483</f>
        <v>66.578603620925833</v>
      </c>
      <c r="K483">
        <f t="shared" ca="1" si="95"/>
        <v>2.1506466716758155E-2</v>
      </c>
      <c r="L483">
        <f t="shared" ca="1" si="95"/>
        <v>0.21356432135463999</v>
      </c>
      <c r="M483">
        <f t="shared" ca="1" si="92"/>
        <v>0.6288590205690221</v>
      </c>
      <c r="N483">
        <f ca="1">History!C168+History!D168*M483</f>
        <v>34.154585599310018</v>
      </c>
    </row>
    <row r="484" spans="1:14" x14ac:dyDescent="0.3">
      <c r="A484">
        <f t="shared" ref="A484:B503" ca="1" si="96">RAND()</f>
        <v>0.89223793977554045</v>
      </c>
      <c r="B484">
        <f t="shared" ca="1" si="96"/>
        <v>0.34613741448215218</v>
      </c>
      <c r="C484">
        <f t="shared" ca="1" si="90"/>
        <v>-0.27123330917141986</v>
      </c>
      <c r="D484">
        <f ca="1">History!C166+History!D166*C484</f>
        <v>44.393803337064377</v>
      </c>
      <c r="F484">
        <f t="shared" ref="F484:G503" ca="1" si="97">RAND()</f>
        <v>0.21241208319533589</v>
      </c>
      <c r="G484">
        <f t="shared" ca="1" si="97"/>
        <v>0.7174774036734477</v>
      </c>
      <c r="H484">
        <f t="shared" ca="1" si="91"/>
        <v>-0.35719956489573246</v>
      </c>
      <c r="I484">
        <f ca="1">History!C167+History!D167*H484</f>
        <v>31.849900577509096</v>
      </c>
      <c r="K484">
        <f t="shared" ref="K484:L503" ca="1" si="98">RAND()</f>
        <v>0.40911664415864391</v>
      </c>
      <c r="L484">
        <f t="shared" ca="1" si="98"/>
        <v>0.79969504031821859</v>
      </c>
      <c r="M484">
        <f t="shared" ca="1" si="92"/>
        <v>0.41071171539485185</v>
      </c>
      <c r="N484">
        <f ca="1">History!C168+History!D168*M484</f>
        <v>30.859115957613476</v>
      </c>
    </row>
    <row r="485" spans="1:14" x14ac:dyDescent="0.3">
      <c r="A485">
        <f t="shared" ca="1" si="96"/>
        <v>0.63989743912871033</v>
      </c>
      <c r="B485">
        <f t="shared" ca="1" si="96"/>
        <v>0.51872311520376901</v>
      </c>
      <c r="C485">
        <f t="shared" ca="1" si="90"/>
        <v>-0.93839999099479754</v>
      </c>
      <c r="D485">
        <f ca="1">History!C166+History!D166*C485</f>
        <v>35.133407395584065</v>
      </c>
      <c r="F485">
        <f t="shared" ca="1" si="97"/>
        <v>0.90045897954014453</v>
      </c>
      <c r="G485">
        <f t="shared" ca="1" si="97"/>
        <v>3.452256190822367E-2</v>
      </c>
      <c r="H485">
        <f t="shared" ca="1" si="91"/>
        <v>0.44720076583990936</v>
      </c>
      <c r="I485">
        <f ca="1">History!C167+History!D167*H485</f>
        <v>41.972897296806032</v>
      </c>
      <c r="K485">
        <f t="shared" ca="1" si="98"/>
        <v>0.32768706078205012</v>
      </c>
      <c r="L485">
        <f t="shared" ca="1" si="98"/>
        <v>0.73837223828783061</v>
      </c>
      <c r="M485">
        <f t="shared" ca="1" si="92"/>
        <v>-0.10903791681422795</v>
      </c>
      <c r="N485">
        <f ca="1">History!C168+History!D168*M485</f>
        <v>23.007452913412948</v>
      </c>
    </row>
    <row r="486" spans="1:14" x14ac:dyDescent="0.3">
      <c r="A486">
        <f t="shared" ca="1" si="96"/>
        <v>0.12876684315952147</v>
      </c>
      <c r="B486">
        <f t="shared" ca="1" si="96"/>
        <v>0.66242810973943578</v>
      </c>
      <c r="C486">
        <f t="shared" ca="1" si="90"/>
        <v>-1.058694631164794</v>
      </c>
      <c r="D486">
        <f ca="1">History!C166+History!D166*C486</f>
        <v>33.463695720882995</v>
      </c>
      <c r="F486">
        <f t="shared" ca="1" si="97"/>
        <v>2.6451383578575571E-2</v>
      </c>
      <c r="G486">
        <f t="shared" ca="1" si="97"/>
        <v>0.84527178729366947</v>
      </c>
      <c r="H486">
        <f t="shared" ca="1" si="91"/>
        <v>1.5188142450830715</v>
      </c>
      <c r="I486">
        <f ca="1">History!C167+History!D167*H486</f>
        <v>55.458644778799524</v>
      </c>
      <c r="K486">
        <f t="shared" ca="1" si="98"/>
        <v>0.67602441164616078</v>
      </c>
      <c r="L486">
        <f t="shared" ca="1" si="98"/>
        <v>0.10047752247785446</v>
      </c>
      <c r="M486">
        <f t="shared" ca="1" si="92"/>
        <v>0.71433724001125176</v>
      </c>
      <c r="N486">
        <f ca="1">History!C168+History!D168*M486</f>
        <v>35.445873048280518</v>
      </c>
    </row>
    <row r="487" spans="1:14" x14ac:dyDescent="0.3">
      <c r="A487">
        <f t="shared" ca="1" si="96"/>
        <v>0.27417659496383762</v>
      </c>
      <c r="B487">
        <f t="shared" ca="1" si="96"/>
        <v>0.36103654253952389</v>
      </c>
      <c r="C487">
        <f t="shared" ca="1" si="90"/>
        <v>-1.0334849250665561</v>
      </c>
      <c r="D487">
        <f ca="1">History!C166+History!D166*C487</f>
        <v>33.813611066475502</v>
      </c>
      <c r="F487">
        <f t="shared" ca="1" si="97"/>
        <v>0.66517052785958597</v>
      </c>
      <c r="G487">
        <f t="shared" ca="1" si="97"/>
        <v>0.17025651704910405</v>
      </c>
      <c r="H487">
        <f t="shared" ca="1" si="91"/>
        <v>0.4337515256565897</v>
      </c>
      <c r="I487">
        <f ca="1">History!C167+History!D167*H487</f>
        <v>41.803644986668033</v>
      </c>
      <c r="K487">
        <f t="shared" ca="1" si="98"/>
        <v>0.92956617693430599</v>
      </c>
      <c r="L487">
        <f t="shared" ca="1" si="98"/>
        <v>0.18479269627825401</v>
      </c>
      <c r="M487">
        <f t="shared" ca="1" si="92"/>
        <v>0.15224548695110535</v>
      </c>
      <c r="N487">
        <f ca="1">History!C168+History!D168*M487</f>
        <v>26.954563441779673</v>
      </c>
    </row>
    <row r="488" spans="1:14" x14ac:dyDescent="0.3">
      <c r="A488">
        <f t="shared" ca="1" si="96"/>
        <v>0.51672383419363688</v>
      </c>
      <c r="B488">
        <f t="shared" ca="1" si="96"/>
        <v>0.99038824930174019</v>
      </c>
      <c r="C488">
        <f t="shared" ca="1" si="90"/>
        <v>1.1470323123836448</v>
      </c>
      <c r="D488">
        <f ca="1">History!C166+History!D166*C488</f>
        <v>64.079590357925412</v>
      </c>
      <c r="F488">
        <f t="shared" ca="1" si="97"/>
        <v>8.015148025427854E-2</v>
      </c>
      <c r="G488">
        <f t="shared" ca="1" si="97"/>
        <v>0.86881246928108724</v>
      </c>
      <c r="H488">
        <f t="shared" ca="1" si="91"/>
        <v>1.5257110355701202</v>
      </c>
      <c r="I488">
        <f ca="1">History!C167+History!D167*H488</f>
        <v>55.545437616652066</v>
      </c>
      <c r="K488">
        <f t="shared" ca="1" si="98"/>
        <v>0.69477195052910268</v>
      </c>
      <c r="L488">
        <f t="shared" ca="1" si="98"/>
        <v>0.43228463535126782</v>
      </c>
      <c r="M488">
        <f t="shared" ca="1" si="92"/>
        <v>-0.77734320200884333</v>
      </c>
      <c r="N488">
        <f ca="1">History!C168+History!D168*M488</f>
        <v>12.911615254607986</v>
      </c>
    </row>
    <row r="489" spans="1:14" x14ac:dyDescent="0.3">
      <c r="A489">
        <f t="shared" ca="1" si="96"/>
        <v>0.18456961682375728</v>
      </c>
      <c r="B489">
        <f t="shared" ca="1" si="96"/>
        <v>3.9635684291022488E-2</v>
      </c>
      <c r="C489">
        <f t="shared" ca="1" si="90"/>
        <v>1.7816172987563184</v>
      </c>
      <c r="D489">
        <f ca="1">History!C166+History!D166*C489</f>
        <v>72.887746389142748</v>
      </c>
      <c r="F489">
        <f t="shared" ca="1" si="97"/>
        <v>0.79358223337042755</v>
      </c>
      <c r="G489">
        <f t="shared" ca="1" si="97"/>
        <v>5.8992476534443727E-2</v>
      </c>
      <c r="H489">
        <f t="shared" ca="1" si="91"/>
        <v>0.63381741115121881</v>
      </c>
      <c r="I489">
        <f ca="1">History!C167+History!D167*H489</f>
        <v>44.321379285276805</v>
      </c>
      <c r="K489">
        <f t="shared" ca="1" si="98"/>
        <v>0.77947843507199421</v>
      </c>
      <c r="L489">
        <f t="shared" ca="1" si="98"/>
        <v>0.66442779965628762</v>
      </c>
      <c r="M489">
        <f t="shared" ca="1" si="92"/>
        <v>-0.36150202682995097</v>
      </c>
      <c r="N489">
        <f ca="1">History!C168+History!D168*M489</f>
        <v>19.19357215283932</v>
      </c>
    </row>
    <row r="490" spans="1:14" x14ac:dyDescent="0.3">
      <c r="A490">
        <f t="shared" ca="1" si="96"/>
        <v>0.38150911397524867</v>
      </c>
      <c r="B490">
        <f t="shared" ca="1" si="96"/>
        <v>0.98934529726192999</v>
      </c>
      <c r="C490">
        <f t="shared" ca="1" si="90"/>
        <v>1.3851413877219767</v>
      </c>
      <c r="D490">
        <f ca="1">History!C166+History!D166*C490</f>
        <v>67.384588006888421</v>
      </c>
      <c r="F490">
        <f t="shared" ca="1" si="97"/>
        <v>0.911828909017389</v>
      </c>
      <c r="G490">
        <f t="shared" ca="1" si="97"/>
        <v>0.54319134704086192</v>
      </c>
      <c r="H490">
        <f t="shared" ca="1" si="91"/>
        <v>-0.41393321009244849</v>
      </c>
      <c r="I490">
        <f ca="1">History!C167+History!D167*H490</f>
        <v>31.135934555547259</v>
      </c>
      <c r="K490">
        <f t="shared" ca="1" si="98"/>
        <v>0.78433781451792639</v>
      </c>
      <c r="L490">
        <f t="shared" ca="1" si="98"/>
        <v>0.39468961372261135</v>
      </c>
      <c r="M490">
        <f t="shared" ca="1" si="92"/>
        <v>-0.54991628474534637</v>
      </c>
      <c r="N490">
        <f ca="1">History!C168+History!D168*M490</f>
        <v>16.347268520863544</v>
      </c>
    </row>
    <row r="491" spans="1:14" x14ac:dyDescent="0.3">
      <c r="A491">
        <f t="shared" ca="1" si="96"/>
        <v>2.9346613490707552E-2</v>
      </c>
      <c r="B491">
        <f t="shared" ca="1" si="96"/>
        <v>0.50139916165356613</v>
      </c>
      <c r="C491">
        <f t="shared" ca="1" si="90"/>
        <v>-2.6564282123388789</v>
      </c>
      <c r="D491">
        <f ca="1">History!C166+History!D166*C491</f>
        <v>11.28686049548692</v>
      </c>
      <c r="F491">
        <f t="shared" ca="1" si="97"/>
        <v>0.71679821039460367</v>
      </c>
      <c r="G491">
        <f t="shared" ca="1" si="97"/>
        <v>0.42288619614697975</v>
      </c>
      <c r="H491">
        <f t="shared" ca="1" si="91"/>
        <v>-0.72211285058959662</v>
      </c>
      <c r="I491">
        <f ca="1">History!C167+History!D167*H491</f>
        <v>27.257639917287094</v>
      </c>
      <c r="K491">
        <f t="shared" ca="1" si="98"/>
        <v>0.37605292494494236</v>
      </c>
      <c r="L491">
        <f t="shared" ca="1" si="98"/>
        <v>0.80312532771654443</v>
      </c>
      <c r="M491">
        <f t="shared" ca="1" si="92"/>
        <v>0.45822263741429642</v>
      </c>
      <c r="N491">
        <f ca="1">History!C168+History!D168*M491</f>
        <v>31.576845663415178</v>
      </c>
    </row>
    <row r="492" spans="1:14" x14ac:dyDescent="0.3">
      <c r="A492">
        <f t="shared" ca="1" si="96"/>
        <v>0.80546142752623895</v>
      </c>
      <c r="B492">
        <f t="shared" ca="1" si="96"/>
        <v>2.4736675019320531E-2</v>
      </c>
      <c r="C492">
        <f t="shared" ca="1" si="90"/>
        <v>0.64985505130219323</v>
      </c>
      <c r="D492">
        <f ca="1">History!C166+History!D166*C492</f>
        <v>57.178678762442246</v>
      </c>
      <c r="F492">
        <f t="shared" ca="1" si="97"/>
        <v>0.31352638785796738</v>
      </c>
      <c r="G492">
        <f t="shared" ca="1" si="97"/>
        <v>0.55286027406160576</v>
      </c>
      <c r="H492">
        <f t="shared" ca="1" si="91"/>
        <v>-1.4398341542215625</v>
      </c>
      <c r="I492">
        <f ca="1">History!C167+History!D167*H492</f>
        <v>18.225457651285961</v>
      </c>
      <c r="K492">
        <f t="shared" ca="1" si="98"/>
        <v>0.87159418218765394</v>
      </c>
      <c r="L492">
        <f t="shared" ca="1" si="98"/>
        <v>0.38928270690888278</v>
      </c>
      <c r="M492">
        <f t="shared" ca="1" si="92"/>
        <v>-0.40244944491763474</v>
      </c>
      <c r="N492">
        <f ca="1">History!C168+History!D168*M492</f>
        <v>18.574994842860264</v>
      </c>
    </row>
    <row r="493" spans="1:14" x14ac:dyDescent="0.3">
      <c r="A493">
        <f t="shared" ca="1" si="96"/>
        <v>0.45538154302415002</v>
      </c>
      <c r="B493">
        <f t="shared" ca="1" si="96"/>
        <v>0.94550525267865626</v>
      </c>
      <c r="C493">
        <f t="shared" ca="1" si="90"/>
        <v>1.1814786620491191</v>
      </c>
      <c r="D493">
        <f ca="1">History!C166+History!D166*C493</f>
        <v>64.557712010777095</v>
      </c>
      <c r="F493">
        <f t="shared" ca="1" si="97"/>
        <v>0.40524583589291374</v>
      </c>
      <c r="G493">
        <f t="shared" ca="1" si="97"/>
        <v>0.69068544146893818</v>
      </c>
      <c r="H493">
        <f t="shared" ca="1" si="91"/>
        <v>-0.48939832223685586</v>
      </c>
      <c r="I493">
        <f ca="1">History!C167+History!D167*H493</f>
        <v>30.18624190442592</v>
      </c>
      <c r="K493">
        <f t="shared" ca="1" si="98"/>
        <v>0.9559077967057108</v>
      </c>
      <c r="L493">
        <f t="shared" ca="1" si="98"/>
        <v>0.91464568371069266</v>
      </c>
      <c r="M493">
        <f t="shared" ca="1" si="92"/>
        <v>0.25815067540654696</v>
      </c>
      <c r="N493">
        <f ca="1">History!C168+History!D168*M493</f>
        <v>28.554433461601413</v>
      </c>
    </row>
    <row r="494" spans="1:14" x14ac:dyDescent="0.3">
      <c r="A494">
        <f t="shared" ca="1" si="96"/>
        <v>0.65385617831441911</v>
      </c>
      <c r="B494">
        <f t="shared" ca="1" si="96"/>
        <v>0.3580493535849909</v>
      </c>
      <c r="C494">
        <f t="shared" ca="1" si="90"/>
        <v>-0.57883536817450276</v>
      </c>
      <c r="D494">
        <f ca="1">History!C166+History!D166*C494</f>
        <v>40.124230325717207</v>
      </c>
      <c r="F494">
        <f t="shared" ca="1" si="97"/>
        <v>0.37561359534416505</v>
      </c>
      <c r="G494">
        <f t="shared" ca="1" si="97"/>
        <v>0.76206445835231107</v>
      </c>
      <c r="H494">
        <f t="shared" ca="1" si="91"/>
        <v>0.10597932343142336</v>
      </c>
      <c r="I494">
        <f ca="1">History!C167+History!D167*H494</f>
        <v>37.678787249765222</v>
      </c>
      <c r="K494">
        <f t="shared" ca="1" si="98"/>
        <v>0.5077441849005625</v>
      </c>
      <c r="L494">
        <f t="shared" ca="1" si="98"/>
        <v>1.9521080604073093E-2</v>
      </c>
      <c r="M494">
        <f t="shared" ca="1" si="92"/>
        <v>1.1555362216863019</v>
      </c>
      <c r="N494">
        <f ca="1">History!C168+History!D168*M494</f>
        <v>42.110900832587589</v>
      </c>
    </row>
    <row r="495" spans="1:14" x14ac:dyDescent="0.3">
      <c r="A495">
        <f t="shared" ca="1" si="96"/>
        <v>0.33918765539385609</v>
      </c>
      <c r="B495">
        <f t="shared" ca="1" si="96"/>
        <v>0.96169084392835646</v>
      </c>
      <c r="C495">
        <f t="shared" ca="1" si="90"/>
        <v>1.4281172189432194</v>
      </c>
      <c r="D495">
        <f ca="1">History!C166+History!D166*C495</f>
        <v>67.981100428544835</v>
      </c>
      <c r="F495">
        <f t="shared" ca="1" si="97"/>
        <v>0.7377494880265536</v>
      </c>
      <c r="G495">
        <f t="shared" ca="1" si="97"/>
        <v>0.96392911907008827</v>
      </c>
      <c r="H495">
        <f t="shared" ca="1" si="91"/>
        <v>0.75999171085305361</v>
      </c>
      <c r="I495">
        <f ca="1">History!C167+History!D167*H495</f>
        <v>45.909223015740189</v>
      </c>
      <c r="K495">
        <f t="shared" ca="1" si="98"/>
        <v>0.86326614953234071</v>
      </c>
      <c r="L495">
        <f t="shared" ca="1" si="98"/>
        <v>0.52913018333642936</v>
      </c>
      <c r="M495">
        <f t="shared" ca="1" si="92"/>
        <v>-0.53321927433104466</v>
      </c>
      <c r="N495">
        <f ca="1">History!C168+History!D168*M495</f>
        <v>16.599504004054548</v>
      </c>
    </row>
    <row r="496" spans="1:14" x14ac:dyDescent="0.3">
      <c r="A496">
        <f t="shared" ca="1" si="96"/>
        <v>0.56502560764221055</v>
      </c>
      <c r="B496">
        <f t="shared" ca="1" si="96"/>
        <v>0.4224095202602659</v>
      </c>
      <c r="C496">
        <f t="shared" ca="1" si="90"/>
        <v>-0.94405068566647221</v>
      </c>
      <c r="D496">
        <f ca="1">History!C166+History!D166*C496</f>
        <v>35.054974716870092</v>
      </c>
      <c r="F496">
        <f t="shared" ca="1" si="97"/>
        <v>0.6503457670668702</v>
      </c>
      <c r="G496">
        <f t="shared" ca="1" si="97"/>
        <v>0.99328332762321014</v>
      </c>
      <c r="H496">
        <f t="shared" ca="1" si="91"/>
        <v>0.92680664484724806</v>
      </c>
      <c r="I496">
        <f ca="1">History!C167+History!D167*H496</f>
        <v>48.008509857167326</v>
      </c>
      <c r="K496">
        <f t="shared" ca="1" si="98"/>
        <v>0.52697838532234564</v>
      </c>
      <c r="L496">
        <f t="shared" ca="1" si="98"/>
        <v>0.30056060620785952</v>
      </c>
      <c r="M496">
        <f t="shared" ca="1" si="92"/>
        <v>-0.35356517278920918</v>
      </c>
      <c r="N496">
        <f ca="1">History!C168+History!D168*M496</f>
        <v>19.31347123442989</v>
      </c>
    </row>
    <row r="497" spans="1:14" x14ac:dyDescent="0.3">
      <c r="A497">
        <f t="shared" ca="1" si="96"/>
        <v>0.34860694156389638</v>
      </c>
      <c r="B497">
        <f t="shared" ca="1" si="96"/>
        <v>0.42415953521225669</v>
      </c>
      <c r="C497">
        <f t="shared" ca="1" si="90"/>
        <v>-1.2900332083741322</v>
      </c>
      <c r="D497">
        <f ca="1">History!C166+History!D166*C497</f>
        <v>30.252673828059631</v>
      </c>
      <c r="F497">
        <f t="shared" ca="1" si="97"/>
        <v>0.28055111237360397</v>
      </c>
      <c r="G497">
        <f t="shared" ca="1" si="97"/>
        <v>0.3471115869673923</v>
      </c>
      <c r="H497">
        <f t="shared" ca="1" si="91"/>
        <v>-0.9135819112443988</v>
      </c>
      <c r="I497">
        <f ca="1">History!C167+History!D167*H497</f>
        <v>24.848092582711953</v>
      </c>
      <c r="K497">
        <f t="shared" ca="1" si="98"/>
        <v>0.66434818621029423</v>
      </c>
      <c r="L497">
        <f t="shared" ca="1" si="98"/>
        <v>1.2339788240482874E-2</v>
      </c>
      <c r="M497">
        <f t="shared" ca="1" si="92"/>
        <v>0.90166009067037256</v>
      </c>
      <c r="N497">
        <f ca="1">History!C168+History!D168*M497</f>
        <v>38.275689199574792</v>
      </c>
    </row>
    <row r="498" spans="1:14" x14ac:dyDescent="0.3">
      <c r="A498">
        <f t="shared" ca="1" si="96"/>
        <v>0.94643757295165865</v>
      </c>
      <c r="B498">
        <f t="shared" ca="1" si="96"/>
        <v>0.23940039618231235</v>
      </c>
      <c r="C498">
        <f t="shared" ca="1" si="90"/>
        <v>2.2082239390574816E-2</v>
      </c>
      <c r="D498">
        <f ca="1">History!C166+History!D166*C498</f>
        <v>48.465076962499474</v>
      </c>
      <c r="F498">
        <f t="shared" ca="1" si="97"/>
        <v>0.20420313265584045</v>
      </c>
      <c r="G498">
        <f t="shared" ca="1" si="97"/>
        <v>0.74871621772536467</v>
      </c>
      <c r="H498">
        <f t="shared" ca="1" si="91"/>
        <v>-1.4377861069109809E-2</v>
      </c>
      <c r="I498">
        <f ca="1">History!C167+History!D167*H498</f>
        <v>36.164149155660411</v>
      </c>
      <c r="K498">
        <f t="shared" ca="1" si="98"/>
        <v>0.8677070200152488</v>
      </c>
      <c r="L498">
        <f t="shared" ca="1" si="98"/>
        <v>0.31325980806738585</v>
      </c>
      <c r="M498">
        <f t="shared" ca="1" si="92"/>
        <v>-0.20621466421771237</v>
      </c>
      <c r="N498">
        <f ca="1">History!C168+History!D168*M498</f>
        <v>21.539440183705779</v>
      </c>
    </row>
    <row r="499" spans="1:14" x14ac:dyDescent="0.3">
      <c r="A499">
        <f t="shared" ca="1" si="96"/>
        <v>0.16105183199897855</v>
      </c>
      <c r="B499">
        <f t="shared" ca="1" si="96"/>
        <v>0.41257494254086924</v>
      </c>
      <c r="C499">
        <f t="shared" ca="1" si="90"/>
        <v>-1.6298959264804831</v>
      </c>
      <c r="D499">
        <f ca="1">History!C166+History!D166*C499</f>
        <v>25.535316949848934</v>
      </c>
      <c r="F499">
        <f t="shared" ca="1" si="97"/>
        <v>0.49057405030758272</v>
      </c>
      <c r="G499">
        <f t="shared" ca="1" si="97"/>
        <v>0.18604664152366668</v>
      </c>
      <c r="H499">
        <f t="shared" ca="1" si="91"/>
        <v>0.46676879692961909</v>
      </c>
      <c r="I499">
        <f ca="1">History!C167+History!D167*H499</f>
        <v>42.21915168899789</v>
      </c>
      <c r="K499">
        <f t="shared" ca="1" si="98"/>
        <v>0.13737182214873656</v>
      </c>
      <c r="L499">
        <f t="shared" ca="1" si="98"/>
        <v>0.24538008990298699</v>
      </c>
      <c r="M499">
        <f t="shared" ca="1" si="92"/>
        <v>5.7830194795834421E-2</v>
      </c>
      <c r="N499">
        <f ca="1">History!C168+History!D168*M499</f>
        <v>25.528266982324503</v>
      </c>
    </row>
    <row r="500" spans="1:14" x14ac:dyDescent="0.3">
      <c r="A500">
        <f t="shared" ca="1" si="96"/>
        <v>0.92129915279415764</v>
      </c>
      <c r="B500">
        <f t="shared" ca="1" si="96"/>
        <v>0.15308890423477362</v>
      </c>
      <c r="C500">
        <f t="shared" ca="1" si="90"/>
        <v>0.23159012566839371</v>
      </c>
      <c r="D500">
        <f ca="1">History!C166+History!D166*C500</f>
        <v>51.373084860155323</v>
      </c>
      <c r="F500">
        <f t="shared" ca="1" si="97"/>
        <v>0.76795167486169547</v>
      </c>
      <c r="G500">
        <f t="shared" ca="1" si="97"/>
        <v>0.79533815287650644</v>
      </c>
      <c r="H500">
        <f t="shared" ca="1" si="91"/>
        <v>0.20421812328167957</v>
      </c>
      <c r="I500">
        <f ca="1">History!C167+History!D167*H500</f>
        <v>38.915075961484604</v>
      </c>
      <c r="K500">
        <f t="shared" ca="1" si="98"/>
        <v>8.8722096595655997E-2</v>
      </c>
      <c r="L500">
        <f t="shared" ca="1" si="98"/>
        <v>0.24157936175046923</v>
      </c>
      <c r="M500">
        <f t="shared" ca="1" si="92"/>
        <v>0.11639823327598889</v>
      </c>
      <c r="N500">
        <f ca="1">History!C168+History!D168*M500</f>
        <v>26.413032405536882</v>
      </c>
    </row>
    <row r="501" spans="1:14" x14ac:dyDescent="0.3">
      <c r="A501">
        <f t="shared" ca="1" si="96"/>
        <v>0.82875560539481452</v>
      </c>
      <c r="B501">
        <f t="shared" ca="1" si="96"/>
        <v>0.22844802261247543</v>
      </c>
      <c r="C501">
        <f t="shared" ca="1" si="90"/>
        <v>8.2743965753896087E-2</v>
      </c>
      <c r="D501">
        <f ca="1">History!C166+History!D166*C501</f>
        <v>49.307072853365625</v>
      </c>
      <c r="F501">
        <f t="shared" ca="1" si="97"/>
        <v>0.18056920898504747</v>
      </c>
      <c r="G501">
        <f t="shared" ca="1" si="97"/>
        <v>0.40700109380687188</v>
      </c>
      <c r="H501">
        <f t="shared" ca="1" si="91"/>
        <v>-1.5432284558280147</v>
      </c>
      <c r="I501">
        <f ca="1">History!C167+History!D167*H501</f>
        <v>16.924289394680546</v>
      </c>
      <c r="K501">
        <f t="shared" ca="1" si="98"/>
        <v>0.80632786017535818</v>
      </c>
      <c r="L501">
        <f t="shared" ca="1" si="98"/>
        <v>0.40942998817186638</v>
      </c>
      <c r="M501">
        <f t="shared" ca="1" si="92"/>
        <v>-0.55274101665396858</v>
      </c>
      <c r="N501">
        <f ca="1">History!C168+History!D168*M501</f>
        <v>16.304596353800264</v>
      </c>
    </row>
    <row r="502" spans="1:14" x14ac:dyDescent="0.3">
      <c r="A502">
        <f t="shared" ca="1" si="96"/>
        <v>1.0207888113778929E-2</v>
      </c>
      <c r="B502">
        <f t="shared" ca="1" si="96"/>
        <v>0.77764987575340261</v>
      </c>
      <c r="C502">
        <f t="shared" ca="1" si="90"/>
        <v>0.52342164372150313</v>
      </c>
      <c r="D502">
        <f ca="1">History!C166+History!D166*C502</f>
        <v>55.423759869868249</v>
      </c>
      <c r="F502">
        <f t="shared" ca="1" si="97"/>
        <v>0.15134301554923135</v>
      </c>
      <c r="G502">
        <f t="shared" ca="1" si="97"/>
        <v>0.2597589035462271</v>
      </c>
      <c r="H502">
        <f t="shared" ca="1" si="91"/>
        <v>-0.11908263828243948</v>
      </c>
      <c r="I502">
        <f ca="1">History!C167+History!D167*H502</f>
        <v>34.846489184964064</v>
      </c>
      <c r="K502">
        <f t="shared" ca="1" si="98"/>
        <v>2.5795136197350077E-2</v>
      </c>
      <c r="L502">
        <f t="shared" ca="1" si="98"/>
        <v>0.32464943788122169</v>
      </c>
      <c r="M502">
        <f t="shared" ca="1" si="92"/>
        <v>-1.2225749458538195</v>
      </c>
      <c r="N502">
        <f ca="1">History!C168+History!D168*M502</f>
        <v>6.1856660424952281</v>
      </c>
    </row>
    <row r="503" spans="1:14" x14ac:dyDescent="0.3">
      <c r="A503">
        <f t="shared" ca="1" si="96"/>
        <v>0.55345333401998842</v>
      </c>
      <c r="B503">
        <f t="shared" ca="1" si="96"/>
        <v>0.13355175376502737</v>
      </c>
      <c r="C503">
        <f t="shared" ca="1" si="90"/>
        <v>0.72672313427683477</v>
      </c>
      <c r="D503">
        <f ca="1">History!C166+History!D166*C503</f>
        <v>58.245621856276458</v>
      </c>
      <c r="F503">
        <f t="shared" ca="1" si="97"/>
        <v>0.99811594941857862</v>
      </c>
      <c r="G503">
        <f t="shared" ca="1" si="97"/>
        <v>0.85396880642337047</v>
      </c>
      <c r="H503">
        <f t="shared" ca="1" si="91"/>
        <v>3.7325754092515012E-2</v>
      </c>
      <c r="I503">
        <f ca="1">History!C167+History!D167*H503</f>
        <v>36.81481463484819</v>
      </c>
      <c r="K503">
        <f t="shared" ca="1" si="98"/>
        <v>0.4188639099573247</v>
      </c>
      <c r="L503">
        <f t="shared" ca="1" si="98"/>
        <v>0.2849089405343459</v>
      </c>
      <c r="M503">
        <f t="shared" ca="1" si="92"/>
        <v>-0.28704862503928325</v>
      </c>
      <c r="N503">
        <f ca="1">History!C168+History!D168*M503</f>
        <v>20.31831181041283</v>
      </c>
    </row>
    <row r="504" spans="1:14" x14ac:dyDescent="0.3">
      <c r="A504">
        <f t="shared" ref="A504:B523" ca="1" si="99">RAND()</f>
        <v>0.67668869386952679</v>
      </c>
      <c r="B504">
        <f t="shared" ca="1" si="99"/>
        <v>0.36411642683858358</v>
      </c>
      <c r="C504">
        <f t="shared" ca="1" si="90"/>
        <v>-0.58077256957526469</v>
      </c>
      <c r="D504">
        <f ca="1">History!C166+History!D166*C504</f>
        <v>40.097341614877486</v>
      </c>
      <c r="F504">
        <f t="shared" ref="F504:G523" ca="1" si="100">RAND()</f>
        <v>0.32429283520307728</v>
      </c>
      <c r="G504">
        <f t="shared" ca="1" si="100"/>
        <v>0.95875413092230488</v>
      </c>
      <c r="H504">
        <f t="shared" ca="1" si="91"/>
        <v>1.4506241863750702</v>
      </c>
      <c r="I504">
        <f ca="1">History!C167+History!D167*H504</f>
        <v>54.600505225377802</v>
      </c>
      <c r="K504">
        <f t="shared" ref="K504:L523" ca="1" si="101">RAND()</f>
        <v>0.27859291075165959</v>
      </c>
      <c r="L504">
        <f t="shared" ca="1" si="101"/>
        <v>0.76776031597319205</v>
      </c>
      <c r="M504">
        <f t="shared" ca="1" si="92"/>
        <v>0.17803684017948776</v>
      </c>
      <c r="N504">
        <f ca="1">History!C168+History!D168*M504</f>
        <v>27.344183755973084</v>
      </c>
    </row>
    <row r="505" spans="1:14" x14ac:dyDescent="0.3">
      <c r="A505">
        <f t="shared" ca="1" si="99"/>
        <v>0.92436455163066877</v>
      </c>
      <c r="B505">
        <f t="shared" ca="1" si="99"/>
        <v>0.14057768636374912</v>
      </c>
      <c r="C505">
        <f t="shared" ca="1" si="90"/>
        <v>0.25169625481437419</v>
      </c>
      <c r="D505">
        <f ca="1">History!C166+History!D166*C505</f>
        <v>51.652161621353073</v>
      </c>
      <c r="F505">
        <f t="shared" ca="1" si="100"/>
        <v>0.70475315505262248</v>
      </c>
      <c r="G505">
        <f t="shared" ca="1" si="100"/>
        <v>9.7704197985901797E-2</v>
      </c>
      <c r="H505">
        <f t="shared" ca="1" si="91"/>
        <v>0.68380515413548815</v>
      </c>
      <c r="I505">
        <f ca="1">History!C167+History!D167*H505</f>
        <v>44.950451326771429</v>
      </c>
      <c r="K505">
        <f t="shared" ca="1" si="101"/>
        <v>0.48193297469756413</v>
      </c>
      <c r="L505">
        <f t="shared" ca="1" si="101"/>
        <v>0.68769595857162436</v>
      </c>
      <c r="M505">
        <f t="shared" ca="1" si="92"/>
        <v>-0.46100761276793506</v>
      </c>
      <c r="N505">
        <f ca="1">History!C168+History!D168*M505</f>
        <v>17.690378531556483</v>
      </c>
    </row>
    <row r="506" spans="1:14" x14ac:dyDescent="0.3">
      <c r="A506">
        <f t="shared" ca="1" si="99"/>
        <v>0.78468153228955373</v>
      </c>
      <c r="B506">
        <f t="shared" ca="1" si="99"/>
        <v>0.35425727606360358</v>
      </c>
      <c r="C506">
        <f t="shared" ca="1" si="90"/>
        <v>-0.4242479320858708</v>
      </c>
      <c r="D506">
        <f ca="1">History!C166+History!D166*C506</f>
        <v>42.269932299093021</v>
      </c>
      <c r="F506">
        <f t="shared" ca="1" si="100"/>
        <v>0.76300452534855545</v>
      </c>
      <c r="G506">
        <f t="shared" ca="1" si="100"/>
        <v>0.39023475303423905</v>
      </c>
      <c r="H506">
        <f t="shared" ca="1" si="91"/>
        <v>-0.56741512789854431</v>
      </c>
      <c r="I506">
        <f ca="1">History!C167+History!D167*H506</f>
        <v>29.204437400391168</v>
      </c>
      <c r="K506">
        <f t="shared" ca="1" si="101"/>
        <v>0.80331901563724917</v>
      </c>
      <c r="L506">
        <f t="shared" ca="1" si="101"/>
        <v>0.39376968898175546</v>
      </c>
      <c r="M506">
        <f t="shared" ca="1" si="92"/>
        <v>-0.51978973739816181</v>
      </c>
      <c r="N506">
        <f ca="1">History!C168+History!D168*M506</f>
        <v>16.802378989051604</v>
      </c>
    </row>
    <row r="507" spans="1:14" x14ac:dyDescent="0.3">
      <c r="A507">
        <f t="shared" ca="1" si="99"/>
        <v>8.8964008240612458E-2</v>
      </c>
      <c r="B507">
        <f t="shared" ca="1" si="99"/>
        <v>0.17732316427612804</v>
      </c>
      <c r="C507">
        <f t="shared" ca="1" si="90"/>
        <v>0.96996518675779386</v>
      </c>
      <c r="D507">
        <f ca="1">History!C166+History!D166*C507</f>
        <v>61.621866169670298</v>
      </c>
      <c r="F507">
        <f t="shared" ca="1" si="100"/>
        <v>0.51982272527907802</v>
      </c>
      <c r="G507">
        <f t="shared" ca="1" si="100"/>
        <v>0.69029701061476556</v>
      </c>
      <c r="H507">
        <f t="shared" ca="1" si="91"/>
        <v>-0.41911656671560371</v>
      </c>
      <c r="I507">
        <f ca="1">History!C167+History!D167*H507</f>
        <v>31.070704470369197</v>
      </c>
      <c r="K507">
        <f t="shared" ca="1" si="101"/>
        <v>9.9541400840074123E-2</v>
      </c>
      <c r="L507">
        <f t="shared" ca="1" si="101"/>
        <v>9.6423786896348007E-2</v>
      </c>
      <c r="M507">
        <f t="shared" ca="1" si="92"/>
        <v>1.7657851068069559</v>
      </c>
      <c r="N507">
        <f ca="1">History!C168+History!D168*M507</f>
        <v>51.329702197970654</v>
      </c>
    </row>
    <row r="508" spans="1:14" x14ac:dyDescent="0.3">
      <c r="A508">
        <f t="shared" ca="1" si="99"/>
        <v>0.83036048235719417</v>
      </c>
      <c r="B508">
        <f t="shared" ca="1" si="99"/>
        <v>0.91405544887855406</v>
      </c>
      <c r="C508">
        <f t="shared" ca="1" si="90"/>
        <v>0.52298307214728612</v>
      </c>
      <c r="D508">
        <f ca="1">History!C166+History!D166*C508</f>
        <v>55.417672415958194</v>
      </c>
      <c r="F508">
        <f t="shared" ca="1" si="100"/>
        <v>0.75442964305202986</v>
      </c>
      <c r="G508">
        <f t="shared" ca="1" si="100"/>
        <v>0.17199343022403601</v>
      </c>
      <c r="H508">
        <f t="shared" ca="1" si="91"/>
        <v>0.3533960754769947</v>
      </c>
      <c r="I508">
        <f ca="1">History!C167+History!D167*H508</f>
        <v>40.79240975035011</v>
      </c>
      <c r="K508">
        <f t="shared" ca="1" si="101"/>
        <v>0.74387146140798643</v>
      </c>
      <c r="L508">
        <f t="shared" ca="1" si="101"/>
        <v>0.80843093244121322</v>
      </c>
      <c r="M508">
        <f t="shared" ca="1" si="92"/>
        <v>0.27612153761584063</v>
      </c>
      <c r="N508">
        <f ca="1">History!C168+History!D168*M508</f>
        <v>28.825912546793667</v>
      </c>
    </row>
    <row r="509" spans="1:14" x14ac:dyDescent="0.3">
      <c r="A509">
        <f t="shared" ca="1" si="99"/>
        <v>0.30644952550477422</v>
      </c>
      <c r="B509">
        <f t="shared" ca="1" si="99"/>
        <v>0.80329560994500737</v>
      </c>
      <c r="C509">
        <f t="shared" ca="1" si="90"/>
        <v>0.5054483969637279</v>
      </c>
      <c r="D509">
        <f ca="1">History!C166+History!D166*C509</f>
        <v>55.174287907515392</v>
      </c>
      <c r="F509">
        <f t="shared" ca="1" si="100"/>
        <v>0.94614789310400305</v>
      </c>
      <c r="G509">
        <f t="shared" ca="1" si="100"/>
        <v>0.49703847128268452</v>
      </c>
      <c r="H509">
        <f t="shared" ca="1" si="91"/>
        <v>-0.33267768763685568</v>
      </c>
      <c r="I509">
        <f ca="1">History!C167+History!D167*H509</f>
        <v>32.158496774648391</v>
      </c>
      <c r="K509">
        <f t="shared" ca="1" si="101"/>
        <v>0.98393605018112196</v>
      </c>
      <c r="L509">
        <f t="shared" ca="1" si="101"/>
        <v>0.65291295195393317</v>
      </c>
      <c r="M509">
        <f t="shared" ca="1" si="92"/>
        <v>-0.10310058245000583</v>
      </c>
      <c r="N509">
        <f ca="1">History!C168+History!D168*M509</f>
        <v>23.09714600008332</v>
      </c>
    </row>
    <row r="510" spans="1:14" x14ac:dyDescent="0.3">
      <c r="A510">
        <f t="shared" ca="1" si="99"/>
        <v>0.85253693945696873</v>
      </c>
      <c r="B510">
        <f t="shared" ca="1" si="99"/>
        <v>0.54615595017517793</v>
      </c>
      <c r="C510">
        <f t="shared" ca="1" si="90"/>
        <v>-0.54128164594631933</v>
      </c>
      <c r="D510">
        <f ca="1">History!C166+History!D166*C510</f>
        <v>40.645482879814949</v>
      </c>
      <c r="F510">
        <f t="shared" ca="1" si="100"/>
        <v>0.95630611037706936</v>
      </c>
      <c r="G510">
        <f t="shared" ca="1" si="100"/>
        <v>0.19253225046092037</v>
      </c>
      <c r="H510">
        <f t="shared" ca="1" si="91"/>
        <v>0.10560478686957656</v>
      </c>
      <c r="I510">
        <f ca="1">History!C167+History!D167*H510</f>
        <v>37.674073884737929</v>
      </c>
      <c r="K510">
        <f t="shared" ca="1" si="101"/>
        <v>0.42118883525422413</v>
      </c>
      <c r="L510">
        <f t="shared" ca="1" si="101"/>
        <v>0.80442777774264085</v>
      </c>
      <c r="M510">
        <f t="shared" ca="1" si="92"/>
        <v>0.4410047691896693</v>
      </c>
      <c r="N510">
        <f ca="1">History!C168+History!D168*M510</f>
        <v>31.316741776348188</v>
      </c>
    </row>
    <row r="511" spans="1:14" x14ac:dyDescent="0.3">
      <c r="A511">
        <f t="shared" ca="1" si="99"/>
        <v>0.92564429307275742</v>
      </c>
      <c r="B511">
        <f t="shared" ca="1" si="99"/>
        <v>0.62813446209818846</v>
      </c>
      <c r="C511">
        <f t="shared" ca="1" si="90"/>
        <v>-0.27243834405128525</v>
      </c>
      <c r="D511">
        <f ca="1">History!C166+History!D166*C511</f>
        <v>44.377077231857278</v>
      </c>
      <c r="F511">
        <f t="shared" ca="1" si="100"/>
        <v>0.35729305133400002</v>
      </c>
      <c r="G511">
        <f t="shared" ca="1" si="100"/>
        <v>0.16396598299469911</v>
      </c>
      <c r="H511">
        <f t="shared" ca="1" si="91"/>
        <v>0.73833540721860114</v>
      </c>
      <c r="I511">
        <f ca="1">History!C167+History!D167*H511</f>
        <v>45.636688703822173</v>
      </c>
      <c r="K511">
        <f t="shared" ca="1" si="101"/>
        <v>0.58169877298147132</v>
      </c>
      <c r="L511">
        <f t="shared" ca="1" si="101"/>
        <v>0.64549950975426296</v>
      </c>
      <c r="M511">
        <f t="shared" ca="1" si="92"/>
        <v>-0.63542925608441181</v>
      </c>
      <c r="N511">
        <f ca="1">History!C168+History!D168*M511</f>
        <v>15.055456088002357</v>
      </c>
    </row>
    <row r="512" spans="1:14" x14ac:dyDescent="0.3">
      <c r="A512">
        <f t="shared" ca="1" si="99"/>
        <v>0.70132484903131764</v>
      </c>
      <c r="B512">
        <f t="shared" ca="1" si="99"/>
        <v>0.10919024666565036</v>
      </c>
      <c r="C512">
        <f t="shared" ca="1" si="90"/>
        <v>0.65177198026802274</v>
      </c>
      <c r="D512">
        <f ca="1">History!C166+History!D166*C512</f>
        <v>57.205286088165948</v>
      </c>
      <c r="F512">
        <f t="shared" ca="1" si="100"/>
        <v>0.53182695143932202</v>
      </c>
      <c r="G512">
        <f t="shared" ca="1" si="100"/>
        <v>0.11515960603001674</v>
      </c>
      <c r="H512">
        <f t="shared" ca="1" si="91"/>
        <v>0.84221170292296776</v>
      </c>
      <c r="I512">
        <f ca="1">History!C167+History!D167*H512</f>
        <v>46.943922627590418</v>
      </c>
      <c r="K512">
        <f t="shared" ca="1" si="101"/>
        <v>0.61082844562487637</v>
      </c>
      <c r="L512">
        <f t="shared" ca="1" si="101"/>
        <v>6.1772082546980966E-2</v>
      </c>
      <c r="M512">
        <f t="shared" ca="1" si="92"/>
        <v>0.91906120356361565</v>
      </c>
      <c r="N512">
        <f ca="1">History!C168+History!D168*M512</f>
        <v>38.538561295224255</v>
      </c>
    </row>
    <row r="513" spans="1:14" x14ac:dyDescent="0.3">
      <c r="A513">
        <f t="shared" ca="1" si="99"/>
        <v>0.44314819900044367</v>
      </c>
      <c r="B513">
        <f t="shared" ca="1" si="99"/>
        <v>0.81060590939093458</v>
      </c>
      <c r="C513">
        <f t="shared" ca="1" si="90"/>
        <v>0.47417114041855879</v>
      </c>
      <c r="D513">
        <f ca="1">History!C166+History!D166*C513</f>
        <v>54.740153848572376</v>
      </c>
      <c r="F513">
        <f t="shared" ca="1" si="100"/>
        <v>0.49681627163752651</v>
      </c>
      <c r="G513">
        <f t="shared" ca="1" si="100"/>
        <v>0.94522735566150029</v>
      </c>
      <c r="H513">
        <f t="shared" ca="1" si="91"/>
        <v>1.1134665355917936</v>
      </c>
      <c r="I513">
        <f ca="1">History!C167+History!D167*H513</f>
        <v>50.35753606890858</v>
      </c>
      <c r="K513">
        <f t="shared" ca="1" si="101"/>
        <v>0.71788640895067346</v>
      </c>
      <c r="L513">
        <f t="shared" ca="1" si="101"/>
        <v>0.75001296562681141</v>
      </c>
      <c r="M513">
        <f t="shared" ca="1" si="92"/>
        <v>6.6327467580991819E-5</v>
      </c>
      <c r="N513">
        <f ca="1">History!C168+History!D168*M513</f>
        <v>24.655649871536625</v>
      </c>
    </row>
    <row r="514" spans="1:14" x14ac:dyDescent="0.3">
      <c r="A514">
        <f t="shared" ca="1" si="99"/>
        <v>0.35847692203635118</v>
      </c>
      <c r="B514">
        <f t="shared" ca="1" si="99"/>
        <v>0.56277278242191175</v>
      </c>
      <c r="C514">
        <f t="shared" ca="1" si="90"/>
        <v>-1.3224275327212143</v>
      </c>
      <c r="D514">
        <f ca="1">History!C166+History!D166*C514</f>
        <v>29.803034663089861</v>
      </c>
      <c r="F514">
        <f t="shared" ca="1" si="100"/>
        <v>0.89862220347238986</v>
      </c>
      <c r="G514">
        <f t="shared" ca="1" si="100"/>
        <v>0.52680073571235342</v>
      </c>
      <c r="H514">
        <f t="shared" ca="1" si="91"/>
        <v>-0.45582894391240036</v>
      </c>
      <c r="I514">
        <f ca="1">History!C167+History!D167*H514</f>
        <v>30.608696612191302</v>
      </c>
      <c r="K514">
        <f t="shared" ca="1" si="101"/>
        <v>0.33253336787379273</v>
      </c>
      <c r="L514">
        <f t="shared" ca="1" si="101"/>
        <v>0.36622098342227827</v>
      </c>
      <c r="M514">
        <f t="shared" ca="1" si="92"/>
        <v>-0.98984691002253877</v>
      </c>
      <c r="N514">
        <f ca="1">History!C168+History!D168*M514</f>
        <v>9.7014013216512787</v>
      </c>
    </row>
    <row r="515" spans="1:14" x14ac:dyDescent="0.3">
      <c r="A515">
        <f t="shared" ca="1" si="99"/>
        <v>0.13832271651318018</v>
      </c>
      <c r="B515">
        <f t="shared" ca="1" si="99"/>
        <v>8.6970980172728751E-2</v>
      </c>
      <c r="C515">
        <f t="shared" ca="1" si="90"/>
        <v>1.6993915348290811</v>
      </c>
      <c r="D515">
        <f ca="1">History!C166+History!D166*C515</f>
        <v>71.746437700771395</v>
      </c>
      <c r="F515">
        <f t="shared" ca="1" si="100"/>
        <v>0.3864292905823663</v>
      </c>
      <c r="G515">
        <f t="shared" ca="1" si="100"/>
        <v>0.61383349587221725</v>
      </c>
      <c r="H515">
        <f t="shared" ca="1" si="91"/>
        <v>-1.0410515935010813</v>
      </c>
      <c r="I515">
        <f ca="1">History!C167+History!D167*H515</f>
        <v>23.243947077060376</v>
      </c>
      <c r="K515">
        <f t="shared" ca="1" si="101"/>
        <v>0.70333305300889193</v>
      </c>
      <c r="L515">
        <f t="shared" ca="1" si="101"/>
        <v>4.9392769573119555E-2</v>
      </c>
      <c r="M515">
        <f t="shared" ca="1" si="92"/>
        <v>0.79887920514538702</v>
      </c>
      <c r="N515">
        <f ca="1">History!C168+History!D168*M515</f>
        <v>36.723016854051899</v>
      </c>
    </row>
    <row r="516" spans="1:14" x14ac:dyDescent="0.3">
      <c r="A516">
        <f t="shared" ca="1" si="99"/>
        <v>0.92638068703356258</v>
      </c>
      <c r="B516">
        <f t="shared" ca="1" si="99"/>
        <v>0.75871589007661089</v>
      </c>
      <c r="C516">
        <f t="shared" ref="C516:C579" ca="1" si="102">SQRT(-2*LN(MAX(A516,0.0000000001)))*COS(2*PI()*B516)</f>
        <v>2.1405979820056431E-2</v>
      </c>
      <c r="D516">
        <f ca="1">History!C166+History!D166*C516</f>
        <v>48.455690355594733</v>
      </c>
      <c r="F516">
        <f t="shared" ca="1" si="100"/>
        <v>0.45428605800058075</v>
      </c>
      <c r="G516">
        <f t="shared" ca="1" si="100"/>
        <v>0.35174321698084909</v>
      </c>
      <c r="H516">
        <f t="shared" ref="H516:H579" ca="1" si="103">SQRT(-2*LN(MAX(F516,0.0000000001)))*COS(2*PI()*G516)</f>
        <v>-0.7494669319102889</v>
      </c>
      <c r="I516">
        <f ca="1">History!C167+History!D167*H516</f>
        <v>26.91340177504825</v>
      </c>
      <c r="K516">
        <f t="shared" ca="1" si="101"/>
        <v>0.65829686234205609</v>
      </c>
      <c r="L516">
        <f t="shared" ca="1" si="101"/>
        <v>0.84876125823166482</v>
      </c>
      <c r="M516">
        <f t="shared" ref="M516:M579" ca="1" si="104">SQRT(-2*LN(MAX(K516,0.0000000001)))*COS(2*PI()*L516)</f>
        <v>0.53171948516376943</v>
      </c>
      <c r="N516">
        <f ca="1">History!C168+History!D168*M516</f>
        <v>32.687135017324003</v>
      </c>
    </row>
    <row r="517" spans="1:14" x14ac:dyDescent="0.3">
      <c r="A517">
        <f t="shared" ca="1" si="99"/>
        <v>0.92876222176587375</v>
      </c>
      <c r="B517">
        <f t="shared" ca="1" si="99"/>
        <v>0.51032039996109746</v>
      </c>
      <c r="C517">
        <f t="shared" ca="1" si="102"/>
        <v>-0.38364621284448974</v>
      </c>
      <c r="D517">
        <f ca="1">History!C166+History!D166*C517</f>
        <v>42.83349161091661</v>
      </c>
      <c r="F517">
        <f t="shared" ca="1" si="100"/>
        <v>0.21297511918100431</v>
      </c>
      <c r="G517">
        <f t="shared" ca="1" si="100"/>
        <v>0.47486114241961996</v>
      </c>
      <c r="H517">
        <f t="shared" ca="1" si="103"/>
        <v>-1.7368444592298473</v>
      </c>
      <c r="I517">
        <f ca="1">History!C167+History!D167*H517</f>
        <v>14.487723803704597</v>
      </c>
      <c r="K517">
        <f t="shared" ca="1" si="101"/>
        <v>0.11683933888599418</v>
      </c>
      <c r="L517">
        <f t="shared" ca="1" si="101"/>
        <v>0.28008637757010557</v>
      </c>
      <c r="M517">
        <f t="shared" ca="1" si="104"/>
        <v>-0.38939159853888816</v>
      </c>
      <c r="N517">
        <f ca="1">History!C168+History!D168*M517</f>
        <v>18.77225483785649</v>
      </c>
    </row>
    <row r="518" spans="1:14" x14ac:dyDescent="0.3">
      <c r="A518">
        <f t="shared" ca="1" si="99"/>
        <v>0.50581989327230503</v>
      </c>
      <c r="B518">
        <f t="shared" ca="1" si="99"/>
        <v>0.60576243459829882</v>
      </c>
      <c r="C518">
        <f t="shared" ca="1" si="102"/>
        <v>-0.91909880515035647</v>
      </c>
      <c r="D518">
        <f ca="1">History!C166+History!D166*C518</f>
        <v>35.401311396082306</v>
      </c>
      <c r="F518">
        <f t="shared" ca="1" si="100"/>
        <v>0.18183739682327782</v>
      </c>
      <c r="G518">
        <f t="shared" ca="1" si="100"/>
        <v>0.55446953951140099</v>
      </c>
      <c r="H518">
        <f t="shared" ca="1" si="103"/>
        <v>-1.7393406329160044</v>
      </c>
      <c r="I518">
        <f ca="1">History!C167+History!D167*H518</f>
        <v>14.456310641538622</v>
      </c>
      <c r="K518">
        <f t="shared" ca="1" si="101"/>
        <v>0.62161576070269797</v>
      </c>
      <c r="L518">
        <f t="shared" ca="1" si="101"/>
        <v>1.8663916795257141E-2</v>
      </c>
      <c r="M518">
        <f t="shared" ca="1" si="104"/>
        <v>0.96842644845452464</v>
      </c>
      <c r="N518">
        <f ca="1">History!C168+History!D168*M518</f>
        <v>39.284303562189322</v>
      </c>
    </row>
    <row r="519" spans="1:14" x14ac:dyDescent="0.3">
      <c r="A519">
        <f t="shared" ca="1" si="99"/>
        <v>0.87158494465108938</v>
      </c>
      <c r="B519">
        <f t="shared" ca="1" si="99"/>
        <v>0.77441357066205618</v>
      </c>
      <c r="C519">
        <f t="shared" ca="1" si="102"/>
        <v>8.0109002550035835E-2</v>
      </c>
      <c r="D519">
        <f ca="1">History!C166+History!D166*C519</f>
        <v>49.270499080688175</v>
      </c>
      <c r="F519">
        <f t="shared" ca="1" si="100"/>
        <v>0.90316225416751106</v>
      </c>
      <c r="G519">
        <f t="shared" ca="1" si="100"/>
        <v>0.73736184841939734</v>
      </c>
      <c r="H519">
        <f t="shared" ca="1" si="103"/>
        <v>-3.5802137155675304E-2</v>
      </c>
      <c r="I519">
        <f ca="1">History!C167+History!D167*H519</f>
        <v>35.894534800406134</v>
      </c>
      <c r="K519">
        <f t="shared" ca="1" si="101"/>
        <v>0.24603348168963202</v>
      </c>
      <c r="L519">
        <f t="shared" ca="1" si="101"/>
        <v>0.93252475086952802</v>
      </c>
      <c r="M519">
        <f t="shared" ca="1" si="104"/>
        <v>1.526422033802497</v>
      </c>
      <c r="N519">
        <f ca="1">History!C168+History!D168*M519</f>
        <v>47.713733897103523</v>
      </c>
    </row>
    <row r="520" spans="1:14" x14ac:dyDescent="0.3">
      <c r="A520">
        <f t="shared" ca="1" si="99"/>
        <v>0.59932756114944929</v>
      </c>
      <c r="B520">
        <f t="shared" ca="1" si="99"/>
        <v>1.970265756048728E-2</v>
      </c>
      <c r="C520">
        <f t="shared" ca="1" si="102"/>
        <v>1.0041326939994508</v>
      </c>
      <c r="D520">
        <f ca="1">History!C166+History!D166*C520</f>
        <v>62.096117438523237</v>
      </c>
      <c r="F520">
        <f t="shared" ca="1" si="100"/>
        <v>0.61560186758654689</v>
      </c>
      <c r="G520">
        <f t="shared" ca="1" si="100"/>
        <v>0.78389766121008719</v>
      </c>
      <c r="H520">
        <f t="shared" ca="1" si="103"/>
        <v>0.20821707598288103</v>
      </c>
      <c r="I520">
        <f ca="1">History!C167+History!D167*H520</f>
        <v>38.965400884943875</v>
      </c>
      <c r="K520">
        <f t="shared" ca="1" si="101"/>
        <v>0.78205647579588078</v>
      </c>
      <c r="L520">
        <f t="shared" ca="1" si="101"/>
        <v>0.52287027326992919</v>
      </c>
      <c r="M520">
        <f t="shared" ca="1" si="104"/>
        <v>-0.69395535263752128</v>
      </c>
      <c r="N520">
        <f ca="1">History!C168+History!D168*M520</f>
        <v>14.171324265774327</v>
      </c>
    </row>
    <row r="521" spans="1:14" x14ac:dyDescent="0.3">
      <c r="A521">
        <f t="shared" ca="1" si="99"/>
        <v>0.47132904963607869</v>
      </c>
      <c r="B521">
        <f t="shared" ca="1" si="99"/>
        <v>0.14276507993607157</v>
      </c>
      <c r="C521">
        <f t="shared" ca="1" si="102"/>
        <v>0.76528905526736757</v>
      </c>
      <c r="D521">
        <f ca="1">History!C166+History!D166*C521</f>
        <v>58.780923914892639</v>
      </c>
      <c r="F521">
        <f t="shared" ca="1" si="100"/>
        <v>0.56490057350012146</v>
      </c>
      <c r="G521">
        <f t="shared" ca="1" si="100"/>
        <v>0.83214772989930175</v>
      </c>
      <c r="H521">
        <f t="shared" ca="1" si="103"/>
        <v>0.52746179179437336</v>
      </c>
      <c r="I521">
        <f ca="1">History!C167+History!D167*H521</f>
        <v>42.982944249026218</v>
      </c>
      <c r="K521">
        <f t="shared" ca="1" si="101"/>
        <v>0.9818136270636092</v>
      </c>
      <c r="L521">
        <f t="shared" ca="1" si="101"/>
        <v>0.32177833191413818</v>
      </c>
      <c r="M521">
        <f t="shared" ca="1" si="104"/>
        <v>-8.3507869774818611E-2</v>
      </c>
      <c r="N521">
        <f ca="1">History!C168+History!D168*M521</f>
        <v>23.393125772870391</v>
      </c>
    </row>
    <row r="522" spans="1:14" x14ac:dyDescent="0.3">
      <c r="A522">
        <f t="shared" ca="1" si="99"/>
        <v>0.53768348054421067</v>
      </c>
      <c r="B522">
        <f t="shared" ca="1" si="99"/>
        <v>0.92255662073465716</v>
      </c>
      <c r="C522">
        <f t="shared" ca="1" si="102"/>
        <v>0.98469015504007573</v>
      </c>
      <c r="D522">
        <f ca="1">History!C166+History!D166*C522</f>
        <v>61.826251430857198</v>
      </c>
      <c r="F522">
        <f t="shared" ca="1" si="100"/>
        <v>0.8236396028038544</v>
      </c>
      <c r="G522">
        <f t="shared" ca="1" si="100"/>
        <v>0.27740604424841875</v>
      </c>
      <c r="H522">
        <f t="shared" ca="1" si="103"/>
        <v>-0.1067378755066912</v>
      </c>
      <c r="I522">
        <f ca="1">History!C167+History!D167*H522</f>
        <v>35.001842170665995</v>
      </c>
      <c r="K522">
        <f t="shared" ca="1" si="101"/>
        <v>0.26829751888093833</v>
      </c>
      <c r="L522">
        <f t="shared" ca="1" si="101"/>
        <v>0.13519151525559114</v>
      </c>
      <c r="M522">
        <f t="shared" ca="1" si="104"/>
        <v>1.0712712621000509</v>
      </c>
      <c r="N522">
        <f ca="1">History!C168+History!D168*M522</f>
        <v>40.837941645887739</v>
      </c>
    </row>
    <row r="523" spans="1:14" x14ac:dyDescent="0.3">
      <c r="A523">
        <f t="shared" ca="1" si="99"/>
        <v>0.73381929046221761</v>
      </c>
      <c r="B523">
        <f t="shared" ca="1" si="99"/>
        <v>0.35870585028689994</v>
      </c>
      <c r="C523">
        <f t="shared" ca="1" si="102"/>
        <v>-0.49655131309200579</v>
      </c>
      <c r="D523">
        <f ca="1">History!C166+History!D166*C523</f>
        <v>41.266348106017603</v>
      </c>
      <c r="F523">
        <f t="shared" ca="1" si="100"/>
        <v>0.25277453286990814</v>
      </c>
      <c r="G523">
        <f t="shared" ca="1" si="100"/>
        <v>0.66232498753328239</v>
      </c>
      <c r="H523">
        <f t="shared" ca="1" si="103"/>
        <v>-0.86810137616048122</v>
      </c>
      <c r="I523">
        <f ca="1">History!C167+History!D167*H523</f>
        <v>25.420443550078318</v>
      </c>
      <c r="K523">
        <f t="shared" ca="1" si="101"/>
        <v>0.6396276367214182</v>
      </c>
      <c r="L523">
        <f t="shared" ca="1" si="101"/>
        <v>0.1231327407294458</v>
      </c>
      <c r="M523">
        <f t="shared" ca="1" si="104"/>
        <v>0.67627935352864343</v>
      </c>
      <c r="N523">
        <f ca="1">History!C168+History!D168*M523</f>
        <v>34.870946810111157</v>
      </c>
    </row>
    <row r="524" spans="1:14" x14ac:dyDescent="0.3">
      <c r="A524">
        <f t="shared" ref="A524:B543" ca="1" si="105">RAND()</f>
        <v>0.21491653699055702</v>
      </c>
      <c r="B524">
        <f t="shared" ca="1" si="105"/>
        <v>7.1394725911291923E-2</v>
      </c>
      <c r="C524">
        <f t="shared" ca="1" si="102"/>
        <v>1.5800745913887952</v>
      </c>
      <c r="D524">
        <f ca="1">History!C166+History!D166*C524</f>
        <v>70.09029663604602</v>
      </c>
      <c r="F524">
        <f t="shared" ref="F524:G543" ca="1" si="106">RAND()</f>
        <v>0.49347293811455539</v>
      </c>
      <c r="G524">
        <f t="shared" ca="1" si="106"/>
        <v>0.25928952698617236</v>
      </c>
      <c r="H524">
        <f t="shared" ca="1" si="103"/>
        <v>-6.9331809016690574E-2</v>
      </c>
      <c r="I524">
        <f ca="1">History!C167+History!D167*H524</f>
        <v>35.472579779654524</v>
      </c>
      <c r="K524">
        <f t="shared" ref="K524:L543" ca="1" si="107">RAND()</f>
        <v>0.92831323207680894</v>
      </c>
      <c r="L524">
        <f t="shared" ca="1" si="107"/>
        <v>2.8327317831802978E-2</v>
      </c>
      <c r="M524">
        <f t="shared" ca="1" si="104"/>
        <v>0.37961658390905223</v>
      </c>
      <c r="N524">
        <f ca="1">History!C168+History!D168*M524</f>
        <v>30.389373451584351</v>
      </c>
    </row>
    <row r="525" spans="1:14" x14ac:dyDescent="0.3">
      <c r="A525">
        <f t="shared" ca="1" si="105"/>
        <v>0.91888230845617458</v>
      </c>
      <c r="B525">
        <f t="shared" ca="1" si="105"/>
        <v>0.50073804146972445</v>
      </c>
      <c r="C525">
        <f t="shared" ca="1" si="102"/>
        <v>-0.41132811828318555</v>
      </c>
      <c r="D525">
        <f ca="1">History!C166+History!D166*C525</f>
        <v>42.44926168493118</v>
      </c>
      <c r="F525">
        <f t="shared" ca="1" si="106"/>
        <v>0.86770186680607353</v>
      </c>
      <c r="G525">
        <f t="shared" ca="1" si="106"/>
        <v>0.92347011702506754</v>
      </c>
      <c r="H525">
        <f t="shared" ca="1" si="103"/>
        <v>0.47232994235609421</v>
      </c>
      <c r="I525">
        <f ca="1">History!C167+History!D167*H525</f>
        <v>42.289136067119983</v>
      </c>
      <c r="K525">
        <f t="shared" ca="1" si="107"/>
        <v>0.78564983169273195</v>
      </c>
      <c r="L525">
        <f t="shared" ca="1" si="107"/>
        <v>0.98444831224166984</v>
      </c>
      <c r="M525">
        <f t="shared" ca="1" si="104"/>
        <v>0.69130022861929807</v>
      </c>
      <c r="N525">
        <f ca="1">History!C168+History!D168*M525</f>
        <v>35.097861544691291</v>
      </c>
    </row>
    <row r="526" spans="1:14" x14ac:dyDescent="0.3">
      <c r="A526">
        <f t="shared" ca="1" si="105"/>
        <v>7.4379713182493035E-3</v>
      </c>
      <c r="B526">
        <f t="shared" ca="1" si="105"/>
        <v>0.20378372791281041</v>
      </c>
      <c r="C526">
        <f t="shared" ca="1" si="102"/>
        <v>0.89643394028163514</v>
      </c>
      <c r="D526">
        <f ca="1">History!C166+History!D166*C526</f>
        <v>60.60123897860791</v>
      </c>
      <c r="F526">
        <f t="shared" ca="1" si="106"/>
        <v>0.39529264225792904</v>
      </c>
      <c r="G526">
        <f t="shared" ca="1" si="106"/>
        <v>0.37491094427012717</v>
      </c>
      <c r="H526">
        <f t="shared" ca="1" si="103"/>
        <v>-0.96285525717517639</v>
      </c>
      <c r="I526">
        <f ca="1">History!C167+History!D167*H526</f>
        <v>24.228010889371664</v>
      </c>
      <c r="K526">
        <f t="shared" ca="1" si="107"/>
        <v>0.65147884277473844</v>
      </c>
      <c r="L526">
        <f t="shared" ca="1" si="107"/>
        <v>0.53726718811588769</v>
      </c>
      <c r="M526">
        <f t="shared" ca="1" si="104"/>
        <v>-0.9004906397737712</v>
      </c>
      <c r="N526">
        <f ca="1">History!C168+History!D168*M526</f>
        <v>11.051273031801163</v>
      </c>
    </row>
    <row r="527" spans="1:14" x14ac:dyDescent="0.3">
      <c r="A527">
        <f t="shared" ca="1" si="105"/>
        <v>0.55656661981182931</v>
      </c>
      <c r="B527">
        <f t="shared" ca="1" si="105"/>
        <v>0.14286941462115255</v>
      </c>
      <c r="C527">
        <f t="shared" ca="1" si="102"/>
        <v>0.67490004516904722</v>
      </c>
      <c r="D527">
        <f ca="1">History!C166+History!D166*C527</f>
        <v>57.526307872045194</v>
      </c>
      <c r="F527">
        <f t="shared" ca="1" si="106"/>
        <v>0.9665247157078406</v>
      </c>
      <c r="G527">
        <f t="shared" ca="1" si="106"/>
        <v>0.30735755886096294</v>
      </c>
      <c r="H527">
        <f t="shared" ca="1" si="103"/>
        <v>-9.2022047553275685E-2</v>
      </c>
      <c r="I527">
        <f ca="1">History!C167+History!D167*H527</f>
        <v>35.187033887280442</v>
      </c>
      <c r="K527">
        <f t="shared" ca="1" si="107"/>
        <v>0.87555541527823966</v>
      </c>
      <c r="L527">
        <f t="shared" ca="1" si="107"/>
        <v>0.99592321768907366</v>
      </c>
      <c r="M527">
        <f t="shared" ca="1" si="104"/>
        <v>0.51538268145339883</v>
      </c>
      <c r="N527">
        <f ca="1">History!C168+History!D168*M527</f>
        <v>32.440341041909562</v>
      </c>
    </row>
    <row r="528" spans="1:14" x14ac:dyDescent="0.3">
      <c r="A528">
        <f t="shared" ca="1" si="105"/>
        <v>2.3654694201058812E-2</v>
      </c>
      <c r="B528">
        <f t="shared" ca="1" si="105"/>
        <v>0.95817351499313219</v>
      </c>
      <c r="C528">
        <f t="shared" ca="1" si="102"/>
        <v>2.6425355662518739</v>
      </c>
      <c r="D528">
        <f ca="1">History!C166+History!D166*C528</f>
        <v>84.837449885236524</v>
      </c>
      <c r="F528">
        <f t="shared" ca="1" si="106"/>
        <v>0.35480596197971259</v>
      </c>
      <c r="G528">
        <f t="shared" ca="1" si="106"/>
        <v>0.44145277017153517</v>
      </c>
      <c r="H528">
        <f t="shared" ca="1" si="103"/>
        <v>-1.34326198230973</v>
      </c>
      <c r="I528">
        <f ca="1">History!C167+History!D167*H528</f>
        <v>19.440772640707735</v>
      </c>
      <c r="K528">
        <f t="shared" ca="1" si="107"/>
        <v>0.88699267494564993</v>
      </c>
      <c r="L528">
        <f t="shared" ca="1" si="107"/>
        <v>0.30071049425759133</v>
      </c>
      <c r="M528">
        <f t="shared" ca="1" si="104"/>
        <v>-0.15341313585620228</v>
      </c>
      <c r="N528">
        <f ca="1">History!C168+History!D168*M528</f>
        <v>22.337093098150945</v>
      </c>
    </row>
    <row r="529" spans="1:14" x14ac:dyDescent="0.3">
      <c r="A529">
        <f t="shared" ca="1" si="105"/>
        <v>0.32800887840253112</v>
      </c>
      <c r="B529">
        <f t="shared" ca="1" si="105"/>
        <v>0.71390780951388266</v>
      </c>
      <c r="C529">
        <f t="shared" ca="1" si="102"/>
        <v>-0.33570760720919252</v>
      </c>
      <c r="D529">
        <f ca="1">History!C166+History!D166*C529</f>
        <v>43.498888251906024</v>
      </c>
      <c r="F529">
        <f t="shared" ca="1" si="106"/>
        <v>0.86642758068873038</v>
      </c>
      <c r="G529">
        <f t="shared" ca="1" si="106"/>
        <v>0.15868360835979634</v>
      </c>
      <c r="H529">
        <f t="shared" ca="1" si="103"/>
        <v>0.29066166051505182</v>
      </c>
      <c r="I529">
        <f ca="1">History!C167+History!D167*H529</f>
        <v>40.00292688643087</v>
      </c>
      <c r="K529">
        <f t="shared" ca="1" si="107"/>
        <v>0.72156174196726608</v>
      </c>
      <c r="L529">
        <f t="shared" ca="1" si="107"/>
        <v>0.85906923472622632</v>
      </c>
      <c r="M529">
        <f t="shared" ca="1" si="104"/>
        <v>0.51131471345833479</v>
      </c>
      <c r="N529">
        <f ca="1">History!C168+History!D168*M529</f>
        <v>32.378887772888319</v>
      </c>
    </row>
    <row r="530" spans="1:14" x14ac:dyDescent="0.3">
      <c r="A530">
        <f t="shared" ca="1" si="105"/>
        <v>0.25575162360389536</v>
      </c>
      <c r="B530">
        <f t="shared" ca="1" si="105"/>
        <v>0.1030875296178968</v>
      </c>
      <c r="C530">
        <f t="shared" ca="1" si="102"/>
        <v>1.3169239362877105</v>
      </c>
      <c r="D530">
        <f ca="1">History!C166+History!D166*C530</f>
        <v>66.437717265871342</v>
      </c>
      <c r="F530">
        <f t="shared" ca="1" si="106"/>
        <v>0.82273212012491337</v>
      </c>
      <c r="G530">
        <f t="shared" ca="1" si="106"/>
        <v>0.32458542306351867</v>
      </c>
      <c r="H530">
        <f t="shared" ca="1" si="103"/>
        <v>-0.2821567018850446</v>
      </c>
      <c r="I530">
        <f ca="1">History!C167+History!D167*H530</f>
        <v>32.794279423511206</v>
      </c>
      <c r="K530">
        <f t="shared" ca="1" si="107"/>
        <v>0.80854565207928697</v>
      </c>
      <c r="L530">
        <f t="shared" ca="1" si="107"/>
        <v>0.920547134281545</v>
      </c>
      <c r="M530">
        <f t="shared" ca="1" si="104"/>
        <v>0.57238278362477246</v>
      </c>
      <c r="N530">
        <f ca="1">History!C168+History!D168*M530</f>
        <v>33.301420238507419</v>
      </c>
    </row>
    <row r="531" spans="1:14" x14ac:dyDescent="0.3">
      <c r="A531">
        <f t="shared" ca="1" si="105"/>
        <v>0.71657284996556436</v>
      </c>
      <c r="B531">
        <f t="shared" ca="1" si="105"/>
        <v>0.26134832493346227</v>
      </c>
      <c r="C531">
        <f t="shared" ca="1" si="102"/>
        <v>-5.8164789863625888E-2</v>
      </c>
      <c r="D531">
        <f ca="1">History!C166+History!D166*C531</f>
        <v>47.351233474406669</v>
      </c>
      <c r="F531">
        <f t="shared" ca="1" si="106"/>
        <v>0.96299144336902209</v>
      </c>
      <c r="G531">
        <f t="shared" ca="1" si="106"/>
        <v>0.11746509428717589</v>
      </c>
      <c r="H531">
        <f t="shared" ca="1" si="103"/>
        <v>0.20316524200023664</v>
      </c>
      <c r="I531">
        <f ca="1">History!C167+History!D167*H531</f>
        <v>38.901825949829203</v>
      </c>
      <c r="K531">
        <f t="shared" ca="1" si="107"/>
        <v>0.94606348164855469</v>
      </c>
      <c r="L531">
        <f t="shared" ca="1" si="107"/>
        <v>0.49097740422483449</v>
      </c>
      <c r="M531">
        <f t="shared" ca="1" si="104"/>
        <v>-0.33246835930253832</v>
      </c>
      <c r="N531">
        <f ca="1">History!C168+History!D168*M531</f>
        <v>19.632172894880611</v>
      </c>
    </row>
    <row r="532" spans="1:14" x14ac:dyDescent="0.3">
      <c r="A532">
        <f t="shared" ca="1" si="105"/>
        <v>7.2739387816140422E-2</v>
      </c>
      <c r="B532">
        <f t="shared" ca="1" si="105"/>
        <v>0.51046543408047573</v>
      </c>
      <c r="C532">
        <f t="shared" ca="1" si="102"/>
        <v>-2.2845376891860467</v>
      </c>
      <c r="D532">
        <f ca="1">History!C166+History!D166*C532</f>
        <v>16.448769183533763</v>
      </c>
      <c r="F532">
        <f t="shared" ca="1" si="106"/>
        <v>0.66807740202520038</v>
      </c>
      <c r="G532">
        <f t="shared" ca="1" si="106"/>
        <v>0.96663625543332032</v>
      </c>
      <c r="H532">
        <f t="shared" ca="1" si="103"/>
        <v>0.87850339314761228</v>
      </c>
      <c r="I532">
        <f ca="1">History!C167+History!D167*H532</f>
        <v>47.400636339711639</v>
      </c>
      <c r="K532">
        <f t="shared" ca="1" si="107"/>
        <v>0.52802270545153951</v>
      </c>
      <c r="L532">
        <f t="shared" ca="1" si="107"/>
        <v>0.2092428564001082</v>
      </c>
      <c r="M532">
        <f t="shared" ca="1" si="104"/>
        <v>0.28626040969869848</v>
      </c>
      <c r="N532">
        <f ca="1">History!C168+History!D168*M532</f>
        <v>28.979076690276557</v>
      </c>
    </row>
    <row r="533" spans="1:14" x14ac:dyDescent="0.3">
      <c r="A533">
        <f t="shared" ca="1" si="105"/>
        <v>0.16708873752023723</v>
      </c>
      <c r="B533">
        <f t="shared" ca="1" si="105"/>
        <v>0.4134664324868067</v>
      </c>
      <c r="C533">
        <f t="shared" ca="1" si="102"/>
        <v>-1.6188960536586083</v>
      </c>
      <c r="D533">
        <f ca="1">History!C166+History!D166*C533</f>
        <v>25.687997202642876</v>
      </c>
      <c r="F533">
        <f t="shared" ca="1" si="106"/>
        <v>0.7976283732485131</v>
      </c>
      <c r="G533">
        <f t="shared" ca="1" si="106"/>
        <v>0.31466300758863619</v>
      </c>
      <c r="H533">
        <f t="shared" ca="1" si="103"/>
        <v>-0.26576533979103101</v>
      </c>
      <c r="I533">
        <f ca="1">History!C167+History!D167*H533</f>
        <v>33.000556942754343</v>
      </c>
      <c r="K533">
        <f t="shared" ca="1" si="107"/>
        <v>2.160139768975422E-2</v>
      </c>
      <c r="L533">
        <f t="shared" ca="1" si="107"/>
        <v>0.81362728406720475</v>
      </c>
      <c r="M533">
        <f t="shared" ca="1" si="104"/>
        <v>1.0779284859084348</v>
      </c>
      <c r="N533">
        <f ca="1">History!C168+History!D168*M533</f>
        <v>40.93850983278783</v>
      </c>
    </row>
    <row r="534" spans="1:14" x14ac:dyDescent="0.3">
      <c r="A534">
        <f t="shared" ca="1" si="105"/>
        <v>0.76011591962511138</v>
      </c>
      <c r="B534">
        <f t="shared" ca="1" si="105"/>
        <v>0.24215278322414524</v>
      </c>
      <c r="C534">
        <f t="shared" ca="1" si="102"/>
        <v>3.650354457055191E-2</v>
      </c>
      <c r="D534">
        <f ca="1">History!C166+History!D166*C534</f>
        <v>48.665247324116635</v>
      </c>
      <c r="F534">
        <f t="shared" ca="1" si="106"/>
        <v>0.18856122786288276</v>
      </c>
      <c r="G534">
        <f t="shared" ca="1" si="106"/>
        <v>0.15082099008628902</v>
      </c>
      <c r="H534">
        <f t="shared" ca="1" si="103"/>
        <v>1.0660429582817239</v>
      </c>
      <c r="I534">
        <f ca="1">History!C167+History!D167*H534</f>
        <v>49.760732836507955</v>
      </c>
      <c r="K534">
        <f t="shared" ca="1" si="107"/>
        <v>0.31204907042877972</v>
      </c>
      <c r="L534">
        <f t="shared" ca="1" si="107"/>
        <v>0.16129089825388998</v>
      </c>
      <c r="M534">
        <f t="shared" ca="1" si="104"/>
        <v>0.8072834150148348</v>
      </c>
      <c r="N534">
        <f ca="1">History!C168+History!D168*M534</f>
        <v>36.849976105118969</v>
      </c>
    </row>
    <row r="535" spans="1:14" x14ac:dyDescent="0.3">
      <c r="A535">
        <f t="shared" ca="1" si="105"/>
        <v>8.8715106426162316E-2</v>
      </c>
      <c r="B535">
        <f t="shared" ca="1" si="105"/>
        <v>0.5487126143169252</v>
      </c>
      <c r="C535">
        <f t="shared" ca="1" si="102"/>
        <v>-2.0987624525491819</v>
      </c>
      <c r="D535">
        <f ca="1">History!C166+History!D166*C535</f>
        <v>19.027363550203596</v>
      </c>
      <c r="F535">
        <f t="shared" ca="1" si="106"/>
        <v>0.82860681298243177</v>
      </c>
      <c r="G535">
        <f t="shared" ca="1" si="106"/>
        <v>0.69961667576475794</v>
      </c>
      <c r="H535">
        <f t="shared" ca="1" si="103"/>
        <v>-0.19089449832992542</v>
      </c>
      <c r="I535">
        <f ca="1">History!C167+History!D167*H535</f>
        <v>33.942770979126806</v>
      </c>
      <c r="K535">
        <f t="shared" ca="1" si="107"/>
        <v>0.33970407892311327</v>
      </c>
      <c r="L535">
        <f t="shared" ca="1" si="107"/>
        <v>0.25528869585508507</v>
      </c>
      <c r="M535">
        <f t="shared" ca="1" si="104"/>
        <v>-4.882150207014066E-2</v>
      </c>
      <c r="N535">
        <f ca="1">History!C168+History!D168*M535</f>
        <v>23.917119739517037</v>
      </c>
    </row>
    <row r="536" spans="1:14" x14ac:dyDescent="0.3">
      <c r="A536">
        <f t="shared" ca="1" si="105"/>
        <v>0.57677298599125182</v>
      </c>
      <c r="B536">
        <f t="shared" ca="1" si="105"/>
        <v>0.45740570723459917</v>
      </c>
      <c r="C536">
        <f t="shared" ca="1" si="102"/>
        <v>-1.011754032864719</v>
      </c>
      <c r="D536">
        <f ca="1">History!C166+History!D166*C536</f>
        <v>34.11523983696604</v>
      </c>
      <c r="F536">
        <f t="shared" ca="1" si="106"/>
        <v>0.43746383645416975</v>
      </c>
      <c r="G536">
        <f t="shared" ca="1" si="106"/>
        <v>0.82503017198903927</v>
      </c>
      <c r="H536">
        <f t="shared" ca="1" si="103"/>
        <v>0.58400069403906663</v>
      </c>
      <c r="I536">
        <f ca="1">History!C167+History!D167*H536</f>
        <v>43.694459523283086</v>
      </c>
      <c r="K536">
        <f t="shared" ca="1" si="107"/>
        <v>0.80296442156438086</v>
      </c>
      <c r="L536">
        <f t="shared" ca="1" si="107"/>
        <v>0.34631910820173895</v>
      </c>
      <c r="M536">
        <f t="shared" ca="1" si="104"/>
        <v>-0.37690175349864363</v>
      </c>
      <c r="N536">
        <f ca="1">History!C168+History!D168*M536</f>
        <v>18.960934249352121</v>
      </c>
    </row>
    <row r="537" spans="1:14" x14ac:dyDescent="0.3">
      <c r="A537">
        <f t="shared" ca="1" si="105"/>
        <v>0.84322362253863459</v>
      </c>
      <c r="B537">
        <f t="shared" ca="1" si="105"/>
        <v>0.83123621790942182</v>
      </c>
      <c r="C537">
        <f t="shared" ca="1" si="102"/>
        <v>0.28530656969409829</v>
      </c>
      <c r="D537">
        <f ca="1">History!C166+History!D166*C537</f>
        <v>52.118678958000395</v>
      </c>
      <c r="F537">
        <f t="shared" ca="1" si="106"/>
        <v>0.23574083914343635</v>
      </c>
      <c r="G537">
        <f t="shared" ca="1" si="106"/>
        <v>0.15347744455131196</v>
      </c>
      <c r="H537">
        <f t="shared" ca="1" si="103"/>
        <v>0.96895611155794348</v>
      </c>
      <c r="I537">
        <f ca="1">History!C167+History!D167*H537</f>
        <v>48.538940908634295</v>
      </c>
      <c r="K537">
        <f t="shared" ca="1" si="107"/>
        <v>0.80049340069216557</v>
      </c>
      <c r="L537">
        <f t="shared" ca="1" si="107"/>
        <v>5.502733718362951E-2</v>
      </c>
      <c r="M537">
        <f t="shared" ca="1" si="104"/>
        <v>0.62764499996461365</v>
      </c>
      <c r="N537">
        <f ca="1">History!C168+History!D168*M537</f>
        <v>34.136245844697754</v>
      </c>
    </row>
    <row r="538" spans="1:14" x14ac:dyDescent="0.3">
      <c r="A538">
        <f t="shared" ca="1" si="105"/>
        <v>0.17583117204805643</v>
      </c>
      <c r="B538">
        <f t="shared" ca="1" si="105"/>
        <v>0.59894568053111485</v>
      </c>
      <c r="C538">
        <f t="shared" ca="1" si="102"/>
        <v>-1.515661155832581</v>
      </c>
      <c r="D538">
        <f ca="1">History!C166+History!D166*C538</f>
        <v>27.120916523845374</v>
      </c>
      <c r="F538">
        <f t="shared" ca="1" si="106"/>
        <v>0.36575847143500428</v>
      </c>
      <c r="G538">
        <f t="shared" ca="1" si="106"/>
        <v>0.87195968140028135</v>
      </c>
      <c r="H538">
        <f t="shared" ca="1" si="103"/>
        <v>0.9835470229032911</v>
      </c>
      <c r="I538">
        <f ca="1">History!C167+History!D167*H538</f>
        <v>48.722560608971101</v>
      </c>
      <c r="K538">
        <f t="shared" ca="1" si="107"/>
        <v>0.3492450776819932</v>
      </c>
      <c r="L538">
        <f t="shared" ca="1" si="107"/>
        <v>0.10817793657148045</v>
      </c>
      <c r="M538">
        <f t="shared" ca="1" si="104"/>
        <v>1.1281443051084699</v>
      </c>
      <c r="N538">
        <f ca="1">History!C168+History!D168*M538</f>
        <v>41.697101407295314</v>
      </c>
    </row>
    <row r="539" spans="1:14" x14ac:dyDescent="0.3">
      <c r="A539">
        <f t="shared" ca="1" si="105"/>
        <v>0.4319533235904941</v>
      </c>
      <c r="B539">
        <f t="shared" ca="1" si="105"/>
        <v>0.31624491699524926</v>
      </c>
      <c r="C539">
        <f t="shared" ca="1" si="102"/>
        <v>-0.52387592116330295</v>
      </c>
      <c r="D539">
        <f ca="1">History!C166+History!D166*C539</f>
        <v>40.887077533041108</v>
      </c>
      <c r="F539">
        <f t="shared" ca="1" si="106"/>
        <v>0.85389018089794222</v>
      </c>
      <c r="G539">
        <f t="shared" ca="1" si="106"/>
        <v>0.43211497211959515</v>
      </c>
      <c r="H539">
        <f t="shared" ca="1" si="103"/>
        <v>-0.51169736087006834</v>
      </c>
      <c r="I539">
        <f ca="1">History!C167+History!D167*H539</f>
        <v>29.905619077330552</v>
      </c>
      <c r="K539">
        <f t="shared" ca="1" si="107"/>
        <v>0.73523741899149075</v>
      </c>
      <c r="L539">
        <f t="shared" ca="1" si="107"/>
        <v>0.83315982514449849</v>
      </c>
      <c r="M539">
        <f t="shared" ca="1" si="104"/>
        <v>0.39140837694399427</v>
      </c>
      <c r="N539">
        <f ca="1">History!C168+History!D168*M539</f>
        <v>30.567507652860844</v>
      </c>
    </row>
    <row r="540" spans="1:14" x14ac:dyDescent="0.3">
      <c r="A540">
        <f t="shared" ca="1" si="105"/>
        <v>0.32420751515228652</v>
      </c>
      <c r="B540">
        <f t="shared" ca="1" si="105"/>
        <v>0.62774296554575038</v>
      </c>
      <c r="C540">
        <f t="shared" ca="1" si="102"/>
        <v>-1.0428586391049361</v>
      </c>
      <c r="D540">
        <f ca="1">History!C166+History!D166*C540</f>
        <v>33.683502195930025</v>
      </c>
      <c r="F540">
        <f t="shared" ca="1" si="106"/>
        <v>0.78450175127210819</v>
      </c>
      <c r="G540">
        <f t="shared" ca="1" si="106"/>
        <v>0.23036361616747003</v>
      </c>
      <c r="H540">
        <f t="shared" ca="1" si="103"/>
        <v>8.5742208770449385E-2</v>
      </c>
      <c r="I540">
        <f ca="1">History!C167+History!D167*H540</f>
        <v>37.424112758105423</v>
      </c>
      <c r="K540">
        <f t="shared" ca="1" si="107"/>
        <v>0.85812710353749722</v>
      </c>
      <c r="L540">
        <f t="shared" ca="1" si="107"/>
        <v>0.31424060120388908</v>
      </c>
      <c r="M540">
        <f t="shared" ca="1" si="104"/>
        <v>-0.21726868179924116</v>
      </c>
      <c r="N540">
        <f ca="1">History!C168+History!D168*M540</f>
        <v>21.372451279902343</v>
      </c>
    </row>
    <row r="541" spans="1:14" x14ac:dyDescent="0.3">
      <c r="A541">
        <f t="shared" ca="1" si="105"/>
        <v>0.42109280951348149</v>
      </c>
      <c r="B541">
        <f t="shared" ca="1" si="105"/>
        <v>0.14572874046437279</v>
      </c>
      <c r="C541">
        <f t="shared" ca="1" si="102"/>
        <v>0.80134084446046328</v>
      </c>
      <c r="D541">
        <f ca="1">History!C166+History!D166*C541</f>
        <v>59.28132936292014</v>
      </c>
      <c r="F541">
        <f t="shared" ca="1" si="106"/>
        <v>0.56234894024848414</v>
      </c>
      <c r="G541">
        <f t="shared" ca="1" si="106"/>
        <v>0.19518011144546188</v>
      </c>
      <c r="H541">
        <f t="shared" ca="1" si="103"/>
        <v>0.3623130601689884</v>
      </c>
      <c r="I541">
        <f ca="1">History!C167+History!D167*H541</f>
        <v>40.904625774304904</v>
      </c>
      <c r="K541">
        <f t="shared" ca="1" si="107"/>
        <v>0.92344691467864493</v>
      </c>
      <c r="L541">
        <f t="shared" ca="1" si="107"/>
        <v>0.36194075311402363</v>
      </c>
      <c r="M541">
        <f t="shared" ca="1" si="104"/>
        <v>-0.25812926738727932</v>
      </c>
      <c r="N541">
        <f ca="1">History!C168+History!D168*M541</f>
        <v>20.755185715976108</v>
      </c>
    </row>
    <row r="542" spans="1:14" x14ac:dyDescent="0.3">
      <c r="A542">
        <f t="shared" ca="1" si="105"/>
        <v>0.65938630711998014</v>
      </c>
      <c r="B542">
        <f t="shared" ca="1" si="105"/>
        <v>0.25097468116119181</v>
      </c>
      <c r="C542">
        <f t="shared" ca="1" si="102"/>
        <v>-5.5889975859074181E-3</v>
      </c>
      <c r="D542">
        <f ca="1">History!C166+History!D166*C542</f>
        <v>48.08099511672679</v>
      </c>
      <c r="F542">
        <f t="shared" ca="1" si="106"/>
        <v>0.46040647815375269</v>
      </c>
      <c r="G542">
        <f t="shared" ca="1" si="106"/>
        <v>0.17771208297818808</v>
      </c>
      <c r="H542">
        <f t="shared" ca="1" si="103"/>
        <v>0.54645696006355493</v>
      </c>
      <c r="I542">
        <f ca="1">History!C167+History!D167*H542</f>
        <v>43.221989434270697</v>
      </c>
      <c r="K542">
        <f t="shared" ca="1" si="107"/>
        <v>0.30047118157632435</v>
      </c>
      <c r="L542">
        <f t="shared" ca="1" si="107"/>
        <v>0.2434097426287205</v>
      </c>
      <c r="M542">
        <f t="shared" ca="1" si="104"/>
        <v>6.4194560628671196E-2</v>
      </c>
      <c r="N542">
        <f ca="1">History!C168+History!D168*M542</f>
        <v>25.624411073465208</v>
      </c>
    </row>
    <row r="543" spans="1:14" x14ac:dyDescent="0.3">
      <c r="A543">
        <f t="shared" ca="1" si="105"/>
        <v>0.19998119601210718</v>
      </c>
      <c r="B543">
        <f t="shared" ca="1" si="105"/>
        <v>1.052695894948974E-2</v>
      </c>
      <c r="C543">
        <f t="shared" ca="1" si="102"/>
        <v>1.7902517695550846</v>
      </c>
      <c r="D543">
        <f ca="1">History!C166+History!D166*C543</f>
        <v>73.007594427901509</v>
      </c>
      <c r="F543">
        <f t="shared" ca="1" si="106"/>
        <v>0.39724391777792611</v>
      </c>
      <c r="G543">
        <f t="shared" ca="1" si="106"/>
        <v>0.53760960119743451</v>
      </c>
      <c r="H543">
        <f t="shared" ca="1" si="103"/>
        <v>-1.3210632962226092</v>
      </c>
      <c r="I543">
        <f ca="1">History!C167+History!D167*H543</f>
        <v>19.720132578597266</v>
      </c>
      <c r="K543">
        <f t="shared" ca="1" si="107"/>
        <v>0.49258726816322984</v>
      </c>
      <c r="L543">
        <f t="shared" ca="1" si="107"/>
        <v>0.84395987050727916</v>
      </c>
      <c r="M543">
        <f t="shared" ca="1" si="104"/>
        <v>0.66244848013271673</v>
      </c>
      <c r="N543">
        <f ca="1">History!C168+History!D168*M543</f>
        <v>34.662008985469988</v>
      </c>
    </row>
    <row r="544" spans="1:14" x14ac:dyDescent="0.3">
      <c r="A544">
        <f t="shared" ref="A544:B563" ca="1" si="108">RAND()</f>
        <v>0.77609025347974414</v>
      </c>
      <c r="B544">
        <f t="shared" ca="1" si="108"/>
        <v>0.80513075409439483</v>
      </c>
      <c r="C544">
        <f t="shared" ca="1" si="102"/>
        <v>0.24173857622041534</v>
      </c>
      <c r="D544">
        <f ca="1">History!C166+History!D166*C544</f>
        <v>51.513947215642574</v>
      </c>
      <c r="F544">
        <f t="shared" ref="F544:G563" ca="1" si="109">RAND()</f>
        <v>9.5244343664478426E-2</v>
      </c>
      <c r="G544">
        <f t="shared" ca="1" si="109"/>
        <v>0.89010211848148324</v>
      </c>
      <c r="H544">
        <f t="shared" ca="1" si="103"/>
        <v>1.6717848766495722</v>
      </c>
      <c r="I544">
        <f ca="1">History!C167+History!D167*H544</f>
        <v>57.383707639079937</v>
      </c>
      <c r="K544">
        <f t="shared" ref="K544:L563" ca="1" si="110">RAND()</f>
        <v>0.85696534735540553</v>
      </c>
      <c r="L544">
        <f t="shared" ca="1" si="110"/>
        <v>0.64834843006275189</v>
      </c>
      <c r="M544">
        <f t="shared" ca="1" si="104"/>
        <v>-0.33123322918201198</v>
      </c>
      <c r="N544">
        <f ca="1">History!C168+History!D168*M544</f>
        <v>19.650831543047225</v>
      </c>
    </row>
    <row r="545" spans="1:14" x14ac:dyDescent="0.3">
      <c r="A545">
        <f t="shared" ca="1" si="108"/>
        <v>0.80324094091786391</v>
      </c>
      <c r="B545">
        <f t="shared" ca="1" si="108"/>
        <v>0.66514553930050657</v>
      </c>
      <c r="C545">
        <f t="shared" ca="1" si="102"/>
        <v>-0.33644775052443548</v>
      </c>
      <c r="D545">
        <f ca="1">History!C166+History!D166*C545</f>
        <v>43.488614926904454</v>
      </c>
      <c r="F545">
        <f t="shared" ca="1" si="109"/>
        <v>0.94973353892310708</v>
      </c>
      <c r="G545">
        <f t="shared" ca="1" si="109"/>
        <v>0.95049369532707717</v>
      </c>
      <c r="H545">
        <f t="shared" ca="1" si="103"/>
        <v>0.30575346253408386</v>
      </c>
      <c r="I545">
        <f ca="1">History!C167+History!D167*H545</f>
        <v>40.192850058375896</v>
      </c>
      <c r="K545">
        <f t="shared" ca="1" si="110"/>
        <v>8.9042350879137144E-3</v>
      </c>
      <c r="L545">
        <f t="shared" ca="1" si="110"/>
        <v>0.89433158541397872</v>
      </c>
      <c r="M545">
        <f t="shared" ca="1" si="104"/>
        <v>2.4201030392388194</v>
      </c>
      <c r="N545">
        <f ca="1">History!C168+History!D168*M545</f>
        <v>61.214238156942343</v>
      </c>
    </row>
    <row r="546" spans="1:14" x14ac:dyDescent="0.3">
      <c r="A546">
        <f t="shared" ca="1" si="108"/>
        <v>0.83801142164356368</v>
      </c>
      <c r="B546">
        <f t="shared" ca="1" si="108"/>
        <v>0.58950035963690894</v>
      </c>
      <c r="C546">
        <f t="shared" ca="1" si="102"/>
        <v>-0.50296249566330986</v>
      </c>
      <c r="D546">
        <f ca="1">History!C166+History!D166*C546</f>
        <v>41.177359715738383</v>
      </c>
      <c r="F546">
        <f t="shared" ca="1" si="109"/>
        <v>0.50251080106338608</v>
      </c>
      <c r="G546">
        <f t="shared" ca="1" si="109"/>
        <v>0.42602086634493164</v>
      </c>
      <c r="H546">
        <f t="shared" ca="1" si="103"/>
        <v>-1.0486772576049992</v>
      </c>
      <c r="I546">
        <f ca="1">History!C167+History!D167*H546</f>
        <v>23.147981710368118</v>
      </c>
      <c r="K546">
        <f t="shared" ca="1" si="110"/>
        <v>0.57169921251617795</v>
      </c>
      <c r="L546">
        <f t="shared" ca="1" si="110"/>
        <v>0.42118309505025597</v>
      </c>
      <c r="M546">
        <f t="shared" ca="1" si="104"/>
        <v>-0.9304467344797348</v>
      </c>
      <c r="N546">
        <f ca="1">History!C168+History!D168*M546</f>
        <v>10.598737527828415</v>
      </c>
    </row>
    <row r="547" spans="1:14" x14ac:dyDescent="0.3">
      <c r="A547">
        <f t="shared" ca="1" si="108"/>
        <v>0.94448056236228162</v>
      </c>
      <c r="B547">
        <f t="shared" ca="1" si="108"/>
        <v>0.74143196302614889</v>
      </c>
      <c r="C547">
        <f t="shared" ca="1" si="102"/>
        <v>-1.8187003716948553E-2</v>
      </c>
      <c r="D547">
        <f ca="1">History!C166+History!D166*C547</f>
        <v>47.906132480409589</v>
      </c>
      <c r="F547">
        <f t="shared" ca="1" si="109"/>
        <v>6.054000828671946E-2</v>
      </c>
      <c r="G547">
        <f t="shared" ca="1" si="109"/>
        <v>0.415221422146001</v>
      </c>
      <c r="H547">
        <f t="shared" ca="1" si="103"/>
        <v>-2.0401809198934759</v>
      </c>
      <c r="I547">
        <f ca="1">History!C167+History!D167*H547</f>
        <v>10.670378287035231</v>
      </c>
      <c r="K547">
        <f t="shared" ca="1" si="110"/>
        <v>0.97633429134106153</v>
      </c>
      <c r="L547">
        <f t="shared" ca="1" si="110"/>
        <v>0.44797291997374611</v>
      </c>
      <c r="M547">
        <f t="shared" ca="1" si="104"/>
        <v>-0.20727166717661927</v>
      </c>
      <c r="N547">
        <f ca="1">History!C168+History!D168*M547</f>
        <v>21.523472435859983</v>
      </c>
    </row>
    <row r="548" spans="1:14" x14ac:dyDescent="0.3">
      <c r="A548">
        <f t="shared" ca="1" si="108"/>
        <v>0.35894391682787741</v>
      </c>
      <c r="B548">
        <f t="shared" ca="1" si="108"/>
        <v>0.71147788377081655</v>
      </c>
      <c r="C548">
        <f t="shared" ca="1" si="102"/>
        <v>-0.34310820306923567</v>
      </c>
      <c r="D548">
        <f ca="1">History!C166+History!D166*C548</f>
        <v>43.396166623662275</v>
      </c>
      <c r="F548">
        <f t="shared" ca="1" si="109"/>
        <v>6.7405976815817725E-2</v>
      </c>
      <c r="G548">
        <f t="shared" ca="1" si="109"/>
        <v>0.68438465580906505</v>
      </c>
      <c r="H548">
        <f t="shared" ca="1" si="103"/>
        <v>-0.93061325373229531</v>
      </c>
      <c r="I548">
        <f ca="1">History!C167+History!D167*H548</f>
        <v>24.633761213687617</v>
      </c>
      <c r="K548">
        <f t="shared" ca="1" si="110"/>
        <v>0.83641397796957084</v>
      </c>
      <c r="L548">
        <f t="shared" ca="1" si="110"/>
        <v>0.1425156885633142</v>
      </c>
      <c r="M548">
        <f t="shared" ca="1" si="104"/>
        <v>0.37367091852463691</v>
      </c>
      <c r="N548">
        <f ca="1">History!C168+History!D168*M548</f>
        <v>30.299554511311936</v>
      </c>
    </row>
    <row r="549" spans="1:14" x14ac:dyDescent="0.3">
      <c r="A549">
        <f t="shared" ca="1" si="108"/>
        <v>0.52129790095362927</v>
      </c>
      <c r="B549">
        <f t="shared" ca="1" si="108"/>
        <v>8.6223442340158218E-2</v>
      </c>
      <c r="C549">
        <f t="shared" ca="1" si="102"/>
        <v>0.97798309898374203</v>
      </c>
      <c r="D549">
        <f ca="1">History!C166+History!D166*C549</f>
        <v>61.733156262325096</v>
      </c>
      <c r="F549">
        <f t="shared" ca="1" si="109"/>
        <v>2.4174924410843901E-2</v>
      </c>
      <c r="G549">
        <f t="shared" ca="1" si="109"/>
        <v>0.91548149653127764</v>
      </c>
      <c r="H549">
        <f t="shared" ca="1" si="103"/>
        <v>2.3527521148639132</v>
      </c>
      <c r="I549">
        <f ca="1">History!C167+History!D167*H549</f>
        <v>65.953357420412416</v>
      </c>
      <c r="K549">
        <f t="shared" ca="1" si="110"/>
        <v>0.59371243125277751</v>
      </c>
      <c r="L549">
        <f t="shared" ca="1" si="110"/>
        <v>0.78593969178984924</v>
      </c>
      <c r="M549">
        <f t="shared" ca="1" si="104"/>
        <v>0.22863403401589194</v>
      </c>
      <c r="N549">
        <f ca="1">History!C168+History!D168*M549</f>
        <v>28.10853661428494</v>
      </c>
    </row>
    <row r="550" spans="1:14" x14ac:dyDescent="0.3">
      <c r="A550">
        <f t="shared" ca="1" si="108"/>
        <v>0.87382252616054568</v>
      </c>
      <c r="B550">
        <f t="shared" ca="1" si="108"/>
        <v>0.20842747305221854</v>
      </c>
      <c r="C550">
        <f t="shared" ca="1" si="102"/>
        <v>0.13412876326940748</v>
      </c>
      <c r="D550">
        <f ca="1">History!C166+History!D166*C550</f>
        <v>50.020303269887535</v>
      </c>
      <c r="F550">
        <f t="shared" ca="1" si="109"/>
        <v>0.16596801848981646</v>
      </c>
      <c r="G550">
        <f t="shared" ca="1" si="109"/>
        <v>0.56651751721837684</v>
      </c>
      <c r="H550">
        <f t="shared" ca="1" si="103"/>
        <v>-1.7321060822530869</v>
      </c>
      <c r="I550">
        <f ca="1">History!C167+History!D167*H550</f>
        <v>14.547354031040122</v>
      </c>
      <c r="K550">
        <f t="shared" ca="1" si="110"/>
        <v>0.93617383952946165</v>
      </c>
      <c r="L550">
        <f t="shared" ca="1" si="110"/>
        <v>0.56046886720246047</v>
      </c>
      <c r="M550">
        <f t="shared" ca="1" si="104"/>
        <v>-0.33729173095929094</v>
      </c>
      <c r="N550">
        <f ca="1">History!C168+History!D168*M550</f>
        <v>19.559308025645773</v>
      </c>
    </row>
    <row r="551" spans="1:14" x14ac:dyDescent="0.3">
      <c r="A551">
        <f t="shared" ca="1" si="108"/>
        <v>0.22163081875991331</v>
      </c>
      <c r="B551">
        <f t="shared" ca="1" si="108"/>
        <v>2.6523503448727892E-2</v>
      </c>
      <c r="C551">
        <f t="shared" ca="1" si="102"/>
        <v>1.7118887812965442</v>
      </c>
      <c r="D551">
        <f ca="1">History!C166+History!D166*C551</f>
        <v>71.919901774472862</v>
      </c>
      <c r="F551">
        <f t="shared" ca="1" si="109"/>
        <v>0.40195853965580886</v>
      </c>
      <c r="G551">
        <f t="shared" ca="1" si="109"/>
        <v>0.14345441766388001</v>
      </c>
      <c r="H551">
        <f t="shared" ca="1" si="103"/>
        <v>0.83781620704893112</v>
      </c>
      <c r="I551">
        <f ca="1">History!C167+History!D167*H551</f>
        <v>46.888607396339992</v>
      </c>
      <c r="K551">
        <f t="shared" ca="1" si="110"/>
        <v>0.79960616236307325</v>
      </c>
      <c r="L551">
        <f t="shared" ca="1" si="110"/>
        <v>0.95944120134389899</v>
      </c>
      <c r="M551">
        <f t="shared" ca="1" si="104"/>
        <v>0.64718490259745798</v>
      </c>
      <c r="N551">
        <f ca="1">History!C168+History!D168*M551</f>
        <v>34.431427835952846</v>
      </c>
    </row>
    <row r="552" spans="1:14" x14ac:dyDescent="0.3">
      <c r="A552">
        <f t="shared" ca="1" si="108"/>
        <v>0.61946403085021085</v>
      </c>
      <c r="B552">
        <f t="shared" ca="1" si="108"/>
        <v>0.57712871766346574</v>
      </c>
      <c r="C552">
        <f t="shared" ca="1" si="102"/>
        <v>-0.86598372835201631</v>
      </c>
      <c r="D552">
        <f ca="1">History!C166+History!D166*C552</f>
        <v>36.138558406485288</v>
      </c>
      <c r="F552">
        <f t="shared" ca="1" si="109"/>
        <v>0.43086983172347693</v>
      </c>
      <c r="G552">
        <f t="shared" ca="1" si="109"/>
        <v>0.28616632178449908</v>
      </c>
      <c r="H552">
        <f t="shared" ca="1" si="103"/>
        <v>-0.29234659234508942</v>
      </c>
      <c r="I552">
        <f ca="1">History!C167+History!D167*H552</f>
        <v>32.666044484071669</v>
      </c>
      <c r="K552">
        <f t="shared" ca="1" si="110"/>
        <v>0.93569510185702798</v>
      </c>
      <c r="L552">
        <f t="shared" ca="1" si="110"/>
        <v>0.75786420751757089</v>
      </c>
      <c r="M552">
        <f t="shared" ca="1" si="104"/>
        <v>1.8008251999956509E-2</v>
      </c>
      <c r="N552">
        <f ca="1">History!C168+History!D168*M552</f>
        <v>24.926691806081024</v>
      </c>
    </row>
    <row r="553" spans="1:14" x14ac:dyDescent="0.3">
      <c r="A553">
        <f t="shared" ca="1" si="108"/>
        <v>0.48282166002025095</v>
      </c>
      <c r="B553">
        <f t="shared" ca="1" si="108"/>
        <v>0.85032227656482429</v>
      </c>
      <c r="C553">
        <f t="shared" ca="1" si="102"/>
        <v>0.71127803719300531</v>
      </c>
      <c r="D553">
        <f ca="1">History!C166+History!D166*C553</f>
        <v>58.031241075209927</v>
      </c>
      <c r="F553">
        <f t="shared" ca="1" si="109"/>
        <v>0.19741783625550402</v>
      </c>
      <c r="G553">
        <f t="shared" ca="1" si="109"/>
        <v>0.45191768199931626</v>
      </c>
      <c r="H553">
        <f t="shared" ca="1" si="103"/>
        <v>-1.719769267206684</v>
      </c>
      <c r="I553">
        <f ca="1">History!C167+History!D167*H553</f>
        <v>14.702606998337014</v>
      </c>
      <c r="K553">
        <f t="shared" ca="1" si="110"/>
        <v>0.32470894237314418</v>
      </c>
      <c r="L553">
        <f t="shared" ca="1" si="110"/>
        <v>0.91986588912910272</v>
      </c>
      <c r="M553">
        <f t="shared" ca="1" si="104"/>
        <v>1.313749060168627</v>
      </c>
      <c r="N553">
        <f ca="1">History!C168+History!D168*M553</f>
        <v>44.500962931813902</v>
      </c>
    </row>
    <row r="554" spans="1:14" x14ac:dyDescent="0.3">
      <c r="A554">
        <f t="shared" ca="1" si="108"/>
        <v>0.5809592575428133</v>
      </c>
      <c r="B554">
        <f t="shared" ca="1" si="108"/>
        <v>0.46419794149277049</v>
      </c>
      <c r="C554">
        <f t="shared" ca="1" si="102"/>
        <v>-1.0159270671845584</v>
      </c>
      <c r="D554">
        <f ca="1">History!C166+History!D166*C554</f>
        <v>34.057317355025717</v>
      </c>
      <c r="F554">
        <f t="shared" ca="1" si="109"/>
        <v>6.608683565071749E-2</v>
      </c>
      <c r="G554">
        <f t="shared" ca="1" si="109"/>
        <v>0.30043660947690476</v>
      </c>
      <c r="H554">
        <f t="shared" ca="1" si="103"/>
        <v>-0.72639824517081031</v>
      </c>
      <c r="I554">
        <f ca="1">History!C167+History!D167*H554</f>
        <v>27.203710258597315</v>
      </c>
      <c r="K554">
        <f t="shared" ca="1" si="110"/>
        <v>9.7455450939786692E-2</v>
      </c>
      <c r="L554">
        <f t="shared" ca="1" si="110"/>
        <v>0.52896743621905873</v>
      </c>
      <c r="M554">
        <f t="shared" ca="1" si="104"/>
        <v>-2.1222990790911416</v>
      </c>
      <c r="N554">
        <f ca="1">History!C168+History!D168*M554</f>
        <v>-7.4061294858430422</v>
      </c>
    </row>
    <row r="555" spans="1:14" x14ac:dyDescent="0.3">
      <c r="A555">
        <f t="shared" ca="1" si="108"/>
        <v>0.62226694147702233</v>
      </c>
      <c r="B555">
        <f t="shared" ca="1" si="108"/>
        <v>0.26676875094546848</v>
      </c>
      <c r="C555">
        <f t="shared" ca="1" si="102"/>
        <v>-0.10243721221503625</v>
      </c>
      <c r="D555">
        <f ca="1">History!C166+History!D166*C555</f>
        <v>46.736724129992133</v>
      </c>
      <c r="F555">
        <f t="shared" ca="1" si="109"/>
        <v>0.9686138280883908</v>
      </c>
      <c r="G555">
        <f t="shared" ca="1" si="109"/>
        <v>0.92993635983212386</v>
      </c>
      <c r="H555">
        <f t="shared" ca="1" si="103"/>
        <v>0.2284657601581738</v>
      </c>
      <c r="I555">
        <f ca="1">History!C167+History!D167*H555</f>
        <v>39.22022097345517</v>
      </c>
      <c r="K555">
        <f t="shared" ca="1" si="110"/>
        <v>0.41979411416766832</v>
      </c>
      <c r="L555">
        <f t="shared" ca="1" si="110"/>
        <v>0.95918443274875997</v>
      </c>
      <c r="M555">
        <f t="shared" ca="1" si="104"/>
        <v>1.2744770126200531</v>
      </c>
      <c r="N555">
        <f ca="1">History!C168+History!D168*M555</f>
        <v>43.907694817132139</v>
      </c>
    </row>
    <row r="556" spans="1:14" x14ac:dyDescent="0.3">
      <c r="A556">
        <f t="shared" ca="1" si="108"/>
        <v>0.74467117895978308</v>
      </c>
      <c r="B556">
        <f t="shared" ca="1" si="108"/>
        <v>0.10051211090468415</v>
      </c>
      <c r="C556">
        <f t="shared" ca="1" si="102"/>
        <v>0.61976476485541943</v>
      </c>
      <c r="D556">
        <f ca="1">History!C166+History!D166*C556</f>
        <v>56.761020066225385</v>
      </c>
      <c r="F556">
        <f t="shared" ca="1" si="109"/>
        <v>0.76117960903046011</v>
      </c>
      <c r="G556">
        <f t="shared" ca="1" si="109"/>
        <v>0.84293516091472553</v>
      </c>
      <c r="H556">
        <f t="shared" ca="1" si="103"/>
        <v>0.40728490071280382</v>
      </c>
      <c r="I556">
        <f ca="1">History!C167+History!D167*H556</f>
        <v>41.470575062104743</v>
      </c>
      <c r="K556">
        <f t="shared" ca="1" si="110"/>
        <v>0.67309474365423005</v>
      </c>
      <c r="L556">
        <f t="shared" ca="1" si="110"/>
        <v>0.86472411231670265</v>
      </c>
      <c r="M556">
        <f t="shared" ca="1" si="104"/>
        <v>0.58727531707209513</v>
      </c>
      <c r="N556">
        <f ca="1">History!C168+History!D168*M556</f>
        <v>33.526396163946508</v>
      </c>
    </row>
    <row r="557" spans="1:14" x14ac:dyDescent="0.3">
      <c r="A557">
        <f t="shared" ca="1" si="108"/>
        <v>0.85782876454429313</v>
      </c>
      <c r="B557">
        <f t="shared" ca="1" si="108"/>
        <v>0.62696787111898711</v>
      </c>
      <c r="C557">
        <f t="shared" ca="1" si="102"/>
        <v>-0.38672852243024769</v>
      </c>
      <c r="D557">
        <f ca="1">History!C166+History!D166*C557</f>
        <v>42.790708588388668</v>
      </c>
      <c r="F557">
        <f t="shared" ca="1" si="109"/>
        <v>0.90547811464135475</v>
      </c>
      <c r="G557">
        <f t="shared" ca="1" si="109"/>
        <v>0.46101522629657732</v>
      </c>
      <c r="H557">
        <f t="shared" ca="1" si="103"/>
        <v>-0.43232594645733369</v>
      </c>
      <c r="I557">
        <f ca="1">History!C167+History!D167*H557</f>
        <v>30.904470690147861</v>
      </c>
      <c r="K557">
        <f t="shared" ca="1" si="110"/>
        <v>0.11108750640741683</v>
      </c>
      <c r="L557">
        <f t="shared" ca="1" si="110"/>
        <v>0.42241567184956585</v>
      </c>
      <c r="M557">
        <f t="shared" ca="1" si="104"/>
        <v>-1.8522022640365652</v>
      </c>
      <c r="N557">
        <f ca="1">History!C168+History!D168*M557</f>
        <v>-3.3258780538089674</v>
      </c>
    </row>
    <row r="558" spans="1:14" x14ac:dyDescent="0.3">
      <c r="A558">
        <f t="shared" ca="1" si="108"/>
        <v>0.83787237505991374</v>
      </c>
      <c r="B558">
        <f t="shared" ca="1" si="108"/>
        <v>0.58282775526823227</v>
      </c>
      <c r="C558">
        <f t="shared" ca="1" si="102"/>
        <v>-0.51604815995001241</v>
      </c>
      <c r="D558">
        <f ca="1">History!C166+History!D166*C558</f>
        <v>40.995728294755288</v>
      </c>
      <c r="F558">
        <f t="shared" ca="1" si="109"/>
        <v>0.20412707460917978</v>
      </c>
      <c r="G558">
        <f t="shared" ca="1" si="109"/>
        <v>0.66172457173957844</v>
      </c>
      <c r="H558">
        <f t="shared" ca="1" si="103"/>
        <v>-0.9388536592858705</v>
      </c>
      <c r="I558">
        <f ca="1">History!C167+History!D167*H558</f>
        <v>24.530059617359044</v>
      </c>
      <c r="K558">
        <f t="shared" ca="1" si="110"/>
        <v>2.582169662756939E-2</v>
      </c>
      <c r="L558">
        <f t="shared" ca="1" si="110"/>
        <v>0.93917130355225253</v>
      </c>
      <c r="M558">
        <f t="shared" ca="1" si="104"/>
        <v>2.5091498420101868</v>
      </c>
      <c r="N558">
        <f ca="1">History!C168+History!D168*M558</f>
        <v>62.559434857808711</v>
      </c>
    </row>
    <row r="559" spans="1:14" x14ac:dyDescent="0.3">
      <c r="A559">
        <f t="shared" ca="1" si="108"/>
        <v>0.82420562385270935</v>
      </c>
      <c r="B559">
        <f t="shared" ca="1" si="108"/>
        <v>0.47570812712293709</v>
      </c>
      <c r="C559">
        <f t="shared" ca="1" si="102"/>
        <v>-0.61459931870457918</v>
      </c>
      <c r="D559">
        <f ca="1">History!C166+History!D166*C559</f>
        <v>39.627820131139032</v>
      </c>
      <c r="F559">
        <f t="shared" ca="1" si="109"/>
        <v>0.34082120315162556</v>
      </c>
      <c r="G559">
        <f t="shared" ca="1" si="109"/>
        <v>0.14789932762018332</v>
      </c>
      <c r="H559">
        <f t="shared" ca="1" si="103"/>
        <v>0.87801412999220185</v>
      </c>
      <c r="I559">
        <f ca="1">History!C167+History!D167*H559</f>
        <v>47.394479194907184</v>
      </c>
      <c r="K559">
        <f t="shared" ca="1" si="110"/>
        <v>0.71310194638721591</v>
      </c>
      <c r="L559">
        <f t="shared" ca="1" si="110"/>
        <v>0.61494012492843353</v>
      </c>
      <c r="M559">
        <f t="shared" ca="1" si="104"/>
        <v>-0.6170594133075451</v>
      </c>
      <c r="N559">
        <f ca="1">History!C168+History!D168*M559</f>
        <v>15.332962423208144</v>
      </c>
    </row>
    <row r="560" spans="1:14" x14ac:dyDescent="0.3">
      <c r="A560">
        <f t="shared" ca="1" si="108"/>
        <v>0.98394811306933683</v>
      </c>
      <c r="B560">
        <f t="shared" ca="1" si="108"/>
        <v>0.62380613460702561</v>
      </c>
      <c r="C560">
        <f t="shared" ca="1" si="102"/>
        <v>-0.12815957977488601</v>
      </c>
      <c r="D560">
        <f ca="1">History!C166+History!D166*C560</f>
        <v>46.379692949260068</v>
      </c>
      <c r="F560">
        <f t="shared" ca="1" si="109"/>
        <v>0.8822098989121514</v>
      </c>
      <c r="G560">
        <f t="shared" ca="1" si="109"/>
        <v>0.90363225821963866</v>
      </c>
      <c r="H560">
        <f t="shared" ca="1" si="103"/>
        <v>0.41164437767517403</v>
      </c>
      <c r="I560">
        <f ca="1">History!C167+History!D167*H560</f>
        <v>41.525437012431844</v>
      </c>
      <c r="K560">
        <f t="shared" ca="1" si="110"/>
        <v>0.69039222973486558</v>
      </c>
      <c r="L560">
        <f t="shared" ca="1" si="110"/>
        <v>7.2884511838253507E-2</v>
      </c>
      <c r="M560">
        <f t="shared" ca="1" si="104"/>
        <v>0.77211233039628979</v>
      </c>
      <c r="N560">
        <f ca="1">History!C168+History!D168*M560</f>
        <v>36.318659701584139</v>
      </c>
    </row>
    <row r="561" spans="1:14" x14ac:dyDescent="0.3">
      <c r="A561">
        <f t="shared" ca="1" si="108"/>
        <v>0.72077534708891966</v>
      </c>
      <c r="B561">
        <f t="shared" ca="1" si="108"/>
        <v>0.65766460831789164</v>
      </c>
      <c r="C561">
        <f t="shared" ca="1" si="102"/>
        <v>-0.44358676053714902</v>
      </c>
      <c r="D561">
        <f ca="1">History!C166+History!D166*C561</f>
        <v>42.001505812306007</v>
      </c>
      <c r="F561">
        <f t="shared" ca="1" si="109"/>
        <v>0.34964551215700446</v>
      </c>
      <c r="G561">
        <f t="shared" ca="1" si="109"/>
        <v>0.31412138787820676</v>
      </c>
      <c r="H561">
        <f t="shared" ca="1" si="103"/>
        <v>-0.56839725202410118</v>
      </c>
      <c r="I561">
        <f ca="1">History!C167+History!D167*H561</f>
        <v>29.192077833989867</v>
      </c>
      <c r="K561">
        <f t="shared" ca="1" si="110"/>
        <v>6.0271660339505928E-4</v>
      </c>
      <c r="L561">
        <f t="shared" ca="1" si="110"/>
        <v>0.88973686098783045</v>
      </c>
      <c r="M561">
        <f t="shared" ca="1" si="104"/>
        <v>2.9629767127393438</v>
      </c>
      <c r="N561">
        <f ca="1">History!C168+History!D168*M561</f>
        <v>69.415227432830449</v>
      </c>
    </row>
    <row r="562" spans="1:14" x14ac:dyDescent="0.3">
      <c r="A562">
        <f t="shared" ca="1" si="108"/>
        <v>0.50480231850149493</v>
      </c>
      <c r="B562">
        <f t="shared" ca="1" si="108"/>
        <v>0.52833214007645679</v>
      </c>
      <c r="C562">
        <f t="shared" ca="1" si="102"/>
        <v>-1.1507853925661353</v>
      </c>
      <c r="D562">
        <f ca="1">History!C166+History!D166*C562</f>
        <v>32.18545905774792</v>
      </c>
      <c r="F562">
        <f t="shared" ca="1" si="109"/>
        <v>3.5488769200722192E-3</v>
      </c>
      <c r="G562">
        <f t="shared" ca="1" si="109"/>
        <v>0.2083408718583204</v>
      </c>
      <c r="H562">
        <f t="shared" ca="1" si="103"/>
        <v>0.86919511409057759</v>
      </c>
      <c r="I562">
        <f ca="1">History!C167+History!D167*H562</f>
        <v>47.283496061722836</v>
      </c>
      <c r="K562">
        <f t="shared" ca="1" si="110"/>
        <v>0.65126695728497963</v>
      </c>
      <c r="L562">
        <f t="shared" ca="1" si="110"/>
        <v>0.42923521519928054</v>
      </c>
      <c r="M562">
        <f t="shared" ca="1" si="104"/>
        <v>-0.83606079019612967</v>
      </c>
      <c r="N562">
        <f ca="1">History!C168+History!D168*M562</f>
        <v>12.024590639977296</v>
      </c>
    </row>
    <row r="563" spans="1:14" x14ac:dyDescent="0.3">
      <c r="A563">
        <f t="shared" ca="1" si="108"/>
        <v>4.0930208324034489E-2</v>
      </c>
      <c r="B563">
        <f t="shared" ca="1" si="108"/>
        <v>0.99742432555144889</v>
      </c>
      <c r="C563">
        <f t="shared" ca="1" si="102"/>
        <v>2.5278646946037298</v>
      </c>
      <c r="D563">
        <f ca="1">History!C166+History!D166*C563</f>
        <v>83.245797149350039</v>
      </c>
      <c r="F563">
        <f t="shared" ca="1" si="109"/>
        <v>0.20199093214421437</v>
      </c>
      <c r="G563">
        <f t="shared" ca="1" si="109"/>
        <v>0.30521681815741264</v>
      </c>
      <c r="H563">
        <f t="shared" ca="1" si="103"/>
        <v>-0.60815627745317524</v>
      </c>
      <c r="I563">
        <f ca="1">History!C167+History!D167*H563</f>
        <v>28.691729352515623</v>
      </c>
      <c r="K563">
        <f t="shared" ca="1" si="110"/>
        <v>1.1624697844426657E-2</v>
      </c>
      <c r="L563">
        <f t="shared" ca="1" si="110"/>
        <v>0.49459100357663099</v>
      </c>
      <c r="M563">
        <f t="shared" ca="1" si="104"/>
        <v>-2.983112494847008</v>
      </c>
      <c r="N563">
        <f ca="1">History!C168+History!D168*M563</f>
        <v>-20.410115377503072</v>
      </c>
    </row>
    <row r="564" spans="1:14" x14ac:dyDescent="0.3">
      <c r="A564">
        <f t="shared" ref="A564:B583" ca="1" si="111">RAND()</f>
        <v>0.83960772681330609</v>
      </c>
      <c r="B564">
        <f t="shared" ca="1" si="111"/>
        <v>0.4639529889095062</v>
      </c>
      <c r="C564">
        <f t="shared" ca="1" si="102"/>
        <v>-0.5762028999136245</v>
      </c>
      <c r="D564">
        <f ca="1">History!C166+History!D166*C564</f>
        <v>40.16076946812835</v>
      </c>
      <c r="F564">
        <f t="shared" ref="F564:G583" ca="1" si="112">RAND()</f>
        <v>0.15442294656589184</v>
      </c>
      <c r="G564">
        <f t="shared" ca="1" si="112"/>
        <v>0.96289272206113674</v>
      </c>
      <c r="H564">
        <f t="shared" ca="1" si="103"/>
        <v>1.8806059626627267</v>
      </c>
      <c r="I564">
        <f ca="1">History!C167+History!D167*H564</f>
        <v>60.011621984537726</v>
      </c>
      <c r="K564">
        <f t="shared" ref="K564:L583" ca="1" si="113">RAND()</f>
        <v>7.3074316930384908E-2</v>
      </c>
      <c r="L564">
        <f t="shared" ca="1" si="113"/>
        <v>0.61559865591557794</v>
      </c>
      <c r="M564">
        <f t="shared" ca="1" si="104"/>
        <v>-1.710160506233587</v>
      </c>
      <c r="N564">
        <f ca="1">History!C168+History!D168*M564</f>
        <v>-1.1801064142317657</v>
      </c>
    </row>
    <row r="565" spans="1:14" x14ac:dyDescent="0.3">
      <c r="A565">
        <f t="shared" ca="1" si="111"/>
        <v>0.49944722393357865</v>
      </c>
      <c r="B565">
        <f t="shared" ca="1" si="111"/>
        <v>6.9643326474549738E-2</v>
      </c>
      <c r="C565">
        <f t="shared" ca="1" si="102"/>
        <v>1.0673238680716726</v>
      </c>
      <c r="D565">
        <f ca="1">History!C166+History!D166*C565</f>
        <v>62.973222527639024</v>
      </c>
      <c r="F565">
        <f t="shared" ca="1" si="112"/>
        <v>0.82789166288107396</v>
      </c>
      <c r="G565">
        <f t="shared" ca="1" si="112"/>
        <v>0.71288707602442536</v>
      </c>
      <c r="H565">
        <f t="shared" ca="1" si="103"/>
        <v>-0.14202405177633709</v>
      </c>
      <c r="I565">
        <f ca="1">History!C167+History!D167*H565</f>
        <v>34.557782374858242</v>
      </c>
      <c r="K565">
        <f t="shared" ca="1" si="113"/>
        <v>0.61253530869821338</v>
      </c>
      <c r="L565">
        <f t="shared" ca="1" si="113"/>
        <v>0.76555532162921036</v>
      </c>
      <c r="M565">
        <f t="shared" ca="1" si="104"/>
        <v>9.6615349834801773E-2</v>
      </c>
      <c r="N565">
        <f ca="1">History!C168+History!D168*M565</f>
        <v>26.114179794208024</v>
      </c>
    </row>
    <row r="566" spans="1:14" x14ac:dyDescent="0.3">
      <c r="A566">
        <f t="shared" ca="1" si="111"/>
        <v>0.24273348298303077</v>
      </c>
      <c r="B566">
        <f t="shared" ca="1" si="111"/>
        <v>0.19336289932378459</v>
      </c>
      <c r="C566">
        <f t="shared" ca="1" si="102"/>
        <v>0.58625986368653471</v>
      </c>
      <c r="D566">
        <f ca="1">History!C166+History!D166*C566</f>
        <v>56.295965891223609</v>
      </c>
      <c r="F566">
        <f t="shared" ca="1" si="112"/>
        <v>0.60602556770581917</v>
      </c>
      <c r="G566">
        <f t="shared" ca="1" si="112"/>
        <v>0.56628412045575383</v>
      </c>
      <c r="H566">
        <f t="shared" ca="1" si="103"/>
        <v>-0.91528202603190967</v>
      </c>
      <c r="I566">
        <f ca="1">History!C167+History!D167*H566</f>
        <v>24.826697444297899</v>
      </c>
      <c r="K566">
        <f t="shared" ca="1" si="113"/>
        <v>0.84030131811524378</v>
      </c>
      <c r="L566">
        <f t="shared" ca="1" si="113"/>
        <v>0.3022075509986899</v>
      </c>
      <c r="M566">
        <f t="shared" ca="1" si="104"/>
        <v>-0.19005509532702181</v>
      </c>
      <c r="N566">
        <f ca="1">History!C168+History!D168*M566</f>
        <v>21.7835567390749</v>
      </c>
    </row>
    <row r="567" spans="1:14" x14ac:dyDescent="0.3">
      <c r="A567">
        <f t="shared" ca="1" si="111"/>
        <v>0.33245003002622553</v>
      </c>
      <c r="B567">
        <f t="shared" ca="1" si="111"/>
        <v>0.16096649392097773</v>
      </c>
      <c r="C567">
        <f t="shared" ca="1" si="102"/>
        <v>0.78759265739730322</v>
      </c>
      <c r="D567">
        <f ca="1">History!C166+History!D166*C567</f>
        <v>59.090502004254013</v>
      </c>
      <c r="F567">
        <f t="shared" ca="1" si="112"/>
        <v>0.68042973887329539</v>
      </c>
      <c r="G567">
        <f t="shared" ca="1" si="112"/>
        <v>6.7399342599761103E-2</v>
      </c>
      <c r="H567">
        <f t="shared" ca="1" si="103"/>
        <v>0.80001325507775023</v>
      </c>
      <c r="I567">
        <f ca="1">History!C167+History!D167*H567</f>
        <v>46.412875171772114</v>
      </c>
      <c r="K567">
        <f t="shared" ca="1" si="113"/>
        <v>0.90142569399765748</v>
      </c>
      <c r="L567">
        <f t="shared" ca="1" si="113"/>
        <v>0.85341983178913827</v>
      </c>
      <c r="M567">
        <f t="shared" ca="1" si="104"/>
        <v>0.27564190193000226</v>
      </c>
      <c r="N567">
        <f ca="1">History!C168+History!D168*M567</f>
        <v>28.81866687011436</v>
      </c>
    </row>
    <row r="568" spans="1:14" x14ac:dyDescent="0.3">
      <c r="A568">
        <f t="shared" ca="1" si="111"/>
        <v>0.16456532456034656</v>
      </c>
      <c r="B568">
        <f t="shared" ca="1" si="111"/>
        <v>0.780075306465564</v>
      </c>
      <c r="C568">
        <f t="shared" ca="1" si="102"/>
        <v>0.3568529360907734</v>
      </c>
      <c r="D568">
        <f ca="1">History!C166+History!D166*C568</f>
        <v>53.111755649415315</v>
      </c>
      <c r="F568">
        <f t="shared" ca="1" si="112"/>
        <v>0.9112458795850592</v>
      </c>
      <c r="G568">
        <f t="shared" ca="1" si="112"/>
        <v>1.6620786481940097E-2</v>
      </c>
      <c r="H568">
        <f t="shared" ca="1" si="103"/>
        <v>0.42879499037651936</v>
      </c>
      <c r="I568">
        <f ca="1">History!C167+History!D167*H568</f>
        <v>41.741269340535034</v>
      </c>
      <c r="K568">
        <f t="shared" ca="1" si="113"/>
        <v>0.53447895910854093</v>
      </c>
      <c r="L568">
        <f t="shared" ca="1" si="113"/>
        <v>0.96387239486316079</v>
      </c>
      <c r="M568">
        <f t="shared" ca="1" si="104"/>
        <v>1.0906269388185987</v>
      </c>
      <c r="N568">
        <f ca="1">History!C168+History!D168*M568</f>
        <v>41.130340605249344</v>
      </c>
    </row>
    <row r="569" spans="1:14" x14ac:dyDescent="0.3">
      <c r="A569">
        <f t="shared" ca="1" si="111"/>
        <v>0.27005610677825798</v>
      </c>
      <c r="B569">
        <f t="shared" ca="1" si="111"/>
        <v>0.37672105900630382</v>
      </c>
      <c r="C569">
        <f t="shared" ca="1" si="102"/>
        <v>-1.1564758530574932</v>
      </c>
      <c r="D569">
        <f ca="1">History!C166+History!D166*C569</f>
        <v>32.106474422161341</v>
      </c>
      <c r="F569">
        <f t="shared" ca="1" si="112"/>
        <v>5.5045853438770886E-2</v>
      </c>
      <c r="G569">
        <f t="shared" ca="1" si="112"/>
        <v>4.7984668239567929E-3</v>
      </c>
      <c r="H569">
        <f t="shared" ca="1" si="103"/>
        <v>2.4070537216374195</v>
      </c>
      <c r="I569">
        <f ca="1">History!C167+History!D167*H569</f>
        <v>66.636717392079817</v>
      </c>
      <c r="K569">
        <f t="shared" ca="1" si="113"/>
        <v>0.12712048374884222</v>
      </c>
      <c r="L569">
        <f t="shared" ca="1" si="113"/>
        <v>0.71505238101032176</v>
      </c>
      <c r="M569">
        <f t="shared" ca="1" si="104"/>
        <v>-0.44241151135566115</v>
      </c>
      <c r="N569">
        <f ca="1">History!C168+History!D168*M569</f>
        <v>17.971302871232052</v>
      </c>
    </row>
    <row r="570" spans="1:14" x14ac:dyDescent="0.3">
      <c r="A570">
        <f t="shared" ca="1" si="111"/>
        <v>0.98068968742593321</v>
      </c>
      <c r="B570">
        <f t="shared" ca="1" si="111"/>
        <v>0.60025785044447588</v>
      </c>
      <c r="C570">
        <f t="shared" ca="1" si="102"/>
        <v>-0.15957647884352516</v>
      </c>
      <c r="D570">
        <f ca="1">History!C166+History!D166*C570</f>
        <v>45.943620626472608</v>
      </c>
      <c r="F570">
        <f t="shared" ca="1" si="112"/>
        <v>0.20675186986747041</v>
      </c>
      <c r="G570">
        <f t="shared" ca="1" si="112"/>
        <v>0.96260222998534273</v>
      </c>
      <c r="H570">
        <f t="shared" ca="1" si="103"/>
        <v>1.7267282678417781</v>
      </c>
      <c r="I570">
        <f ca="1">History!C167+History!D167*H570</f>
        <v>58.07514416332539</v>
      </c>
      <c r="K570">
        <f t="shared" ca="1" si="113"/>
        <v>0.17536581936784046</v>
      </c>
      <c r="L570">
        <f t="shared" ca="1" si="113"/>
        <v>0.67705999578850606</v>
      </c>
      <c r="M570">
        <f t="shared" ca="1" si="104"/>
        <v>-0.82553311161233178</v>
      </c>
      <c r="N570">
        <f ca="1">History!C168+History!D168*M570</f>
        <v>12.183628337659352</v>
      </c>
    </row>
    <row r="571" spans="1:14" x14ac:dyDescent="0.3">
      <c r="A571">
        <f t="shared" ca="1" si="111"/>
        <v>0.54623058375494016</v>
      </c>
      <c r="B571">
        <f t="shared" ca="1" si="111"/>
        <v>3.7309732942728546E-2</v>
      </c>
      <c r="C571">
        <f t="shared" ca="1" si="102"/>
        <v>1.0696602864113176</v>
      </c>
      <c r="D571">
        <f ca="1">History!C166+History!D166*C571</f>
        <v>63.005652442830403</v>
      </c>
      <c r="F571">
        <f t="shared" ca="1" si="112"/>
        <v>0.46518832040623415</v>
      </c>
      <c r="G571">
        <f t="shared" ca="1" si="112"/>
        <v>0.79369192069387051</v>
      </c>
      <c r="H571">
        <f t="shared" ca="1" si="103"/>
        <v>0.33538741695222718</v>
      </c>
      <c r="I571">
        <f ca="1">History!C167+History!D167*H571</f>
        <v>40.565779322440612</v>
      </c>
      <c r="K571">
        <f t="shared" ca="1" si="113"/>
        <v>0.38073462439869044</v>
      </c>
      <c r="L571">
        <f t="shared" ca="1" si="113"/>
        <v>0.73103106881870283</v>
      </c>
      <c r="M571">
        <f t="shared" ca="1" si="104"/>
        <v>-0.16524164529732521</v>
      </c>
      <c r="N571">
        <f ca="1">History!C168+History!D168*M571</f>
        <v>22.158404235876805</v>
      </c>
    </row>
    <row r="572" spans="1:14" x14ac:dyDescent="0.3">
      <c r="A572">
        <f t="shared" ca="1" si="111"/>
        <v>0.81813686419718046</v>
      </c>
      <c r="B572">
        <f t="shared" ca="1" si="111"/>
        <v>0.68181590474362364</v>
      </c>
      <c r="C572">
        <f t="shared" ca="1" si="102"/>
        <v>-0.26321595915707158</v>
      </c>
      <c r="D572">
        <f ca="1">History!C166+History!D166*C572</f>
        <v>44.505085626119019</v>
      </c>
      <c r="F572">
        <f t="shared" ca="1" si="112"/>
        <v>0.44401541564113189</v>
      </c>
      <c r="G572">
        <f t="shared" ca="1" si="112"/>
        <v>0.89536602452212821</v>
      </c>
      <c r="H572">
        <f t="shared" ca="1" si="103"/>
        <v>1.0086730125868668</v>
      </c>
      <c r="I572">
        <f ca="1">History!C167+History!D167*H572</f>
        <v>49.038759274507846</v>
      </c>
      <c r="K572">
        <f t="shared" ca="1" si="113"/>
        <v>0.40201337334986509</v>
      </c>
      <c r="L572">
        <f t="shared" ca="1" si="113"/>
        <v>0.39409254500924029</v>
      </c>
      <c r="M572">
        <f t="shared" ca="1" si="104"/>
        <v>-1.0619858299485891</v>
      </c>
      <c r="N572">
        <f ca="1">History!C168+History!D168*M572</f>
        <v>8.611625674818189</v>
      </c>
    </row>
    <row r="573" spans="1:14" x14ac:dyDescent="0.3">
      <c r="A573">
        <f t="shared" ca="1" si="111"/>
        <v>0.88789606050945746</v>
      </c>
      <c r="B573">
        <f t="shared" ca="1" si="111"/>
        <v>0.21238338650003152</v>
      </c>
      <c r="C573">
        <f t="shared" ca="1" si="102"/>
        <v>0.11418671055053295</v>
      </c>
      <c r="D573">
        <f ca="1">History!C166+History!D166*C573</f>
        <v>49.743503919599327</v>
      </c>
      <c r="F573">
        <f t="shared" ca="1" si="112"/>
        <v>0.3265021452654433</v>
      </c>
      <c r="G573">
        <f t="shared" ca="1" si="112"/>
        <v>0.59472686806933039</v>
      </c>
      <c r="H573">
        <f t="shared" ca="1" si="103"/>
        <v>-1.2389257726088234</v>
      </c>
      <c r="I573">
        <f ca="1">History!C167+History!D167*H573</f>
        <v>20.753794364033286</v>
      </c>
      <c r="K573">
        <f t="shared" ca="1" si="113"/>
        <v>0.80288624891484828</v>
      </c>
      <c r="L573">
        <f t="shared" ca="1" si="113"/>
        <v>0.67662599497760068</v>
      </c>
      <c r="M573">
        <f t="shared" ca="1" si="104"/>
        <v>-0.29478227006469826</v>
      </c>
      <c r="N573">
        <f ca="1">History!C168+History!D168*M573</f>
        <v>20.201482531313715</v>
      </c>
    </row>
    <row r="574" spans="1:14" x14ac:dyDescent="0.3">
      <c r="A574">
        <f t="shared" ca="1" si="111"/>
        <v>0.21669614179771879</v>
      </c>
      <c r="B574">
        <f t="shared" ca="1" si="111"/>
        <v>8.1683777438641858E-2</v>
      </c>
      <c r="C574">
        <f t="shared" ca="1" si="102"/>
        <v>1.523540433070232</v>
      </c>
      <c r="D574">
        <f ca="1">History!C166+History!D166*C574</f>
        <v>69.305592146880869</v>
      </c>
      <c r="F574">
        <f t="shared" ca="1" si="112"/>
        <v>0.39558259380596317</v>
      </c>
      <c r="G574">
        <f t="shared" ca="1" si="112"/>
        <v>0.7743885762837065</v>
      </c>
      <c r="H574">
        <f t="shared" ca="1" si="103"/>
        <v>0.20788006420429206</v>
      </c>
      <c r="I574">
        <f ca="1">History!C167+History!D167*H574</f>
        <v>38.961159751519801</v>
      </c>
      <c r="K574">
        <f t="shared" ca="1" si="113"/>
        <v>0.77476363956792915</v>
      </c>
      <c r="L574">
        <f t="shared" ca="1" si="113"/>
        <v>0.52948133111544016</v>
      </c>
      <c r="M574">
        <f t="shared" ca="1" si="104"/>
        <v>-0.70219724449242671</v>
      </c>
      <c r="N574">
        <f ca="1">History!C168+History!D168*M574</f>
        <v>14.04681709216381</v>
      </c>
    </row>
    <row r="575" spans="1:14" x14ac:dyDescent="0.3">
      <c r="A575">
        <f t="shared" ca="1" si="111"/>
        <v>0.58893552561017448</v>
      </c>
      <c r="B575">
        <f t="shared" ca="1" si="111"/>
        <v>9.6552790577614456E-2</v>
      </c>
      <c r="C575">
        <f t="shared" ca="1" si="102"/>
        <v>0.84539693356036727</v>
      </c>
      <c r="D575">
        <f ca="1">History!C166+History!D166*C575</f>
        <v>59.89283596211547</v>
      </c>
      <c r="F575">
        <f t="shared" ca="1" si="112"/>
        <v>0.42398943882077955</v>
      </c>
      <c r="G575">
        <f t="shared" ca="1" si="112"/>
        <v>0.61720503967847085</v>
      </c>
      <c r="H575">
        <f t="shared" ca="1" si="103"/>
        <v>-0.97054716833251109</v>
      </c>
      <c r="I575">
        <f ca="1">History!C167+History!D167*H575</f>
        <v>24.131211834926209</v>
      </c>
      <c r="K575">
        <f t="shared" ca="1" si="113"/>
        <v>0.81999396613611186</v>
      </c>
      <c r="L575">
        <f t="shared" ca="1" si="113"/>
        <v>0.799351449609919</v>
      </c>
      <c r="M575">
        <f t="shared" ca="1" si="104"/>
        <v>0.19224153825406642</v>
      </c>
      <c r="N575">
        <f ca="1">History!C168+History!D168*M575</f>
        <v>27.558768810034906</v>
      </c>
    </row>
    <row r="576" spans="1:14" x14ac:dyDescent="0.3">
      <c r="A576">
        <f t="shared" ca="1" si="111"/>
        <v>0.75954709015006017</v>
      </c>
      <c r="B576">
        <f t="shared" ca="1" si="111"/>
        <v>0.72290675426981532</v>
      </c>
      <c r="C576">
        <f t="shared" ca="1" si="102"/>
        <v>-0.12564600350981769</v>
      </c>
      <c r="D576">
        <f ca="1">History!C166+History!D166*C576</f>
        <v>46.414581848957553</v>
      </c>
      <c r="F576">
        <f t="shared" ca="1" si="112"/>
        <v>0.56074194090739216</v>
      </c>
      <c r="G576">
        <f t="shared" ca="1" si="112"/>
        <v>0.2549559197122423</v>
      </c>
      <c r="H576">
        <f t="shared" ca="1" si="103"/>
        <v>-3.3488720143517135E-2</v>
      </c>
      <c r="I576">
        <f ca="1">History!C167+History!D167*H576</f>
        <v>35.923648056492226</v>
      </c>
      <c r="K576">
        <f t="shared" ca="1" si="113"/>
        <v>0.29270521610301847</v>
      </c>
      <c r="L576">
        <f t="shared" ca="1" si="113"/>
        <v>0.45722380482660496</v>
      </c>
      <c r="M576">
        <f t="shared" ca="1" si="104"/>
        <v>-1.5112612891033552</v>
      </c>
      <c r="N576">
        <f ca="1">History!C168+History!D168*M576</f>
        <v>1.8245895699178405</v>
      </c>
    </row>
    <row r="577" spans="1:14" x14ac:dyDescent="0.3">
      <c r="A577">
        <f t="shared" ca="1" si="111"/>
        <v>0.95668037236643166</v>
      </c>
      <c r="B577">
        <f t="shared" ca="1" si="111"/>
        <v>0.81760457775093243</v>
      </c>
      <c r="C577">
        <f t="shared" ca="1" si="102"/>
        <v>0.12264909620291213</v>
      </c>
      <c r="D577">
        <f ca="1">History!C166+History!D166*C577</f>
        <v>49.86096338495566</v>
      </c>
      <c r="F577">
        <f t="shared" ca="1" si="112"/>
        <v>0.46222686131646706</v>
      </c>
      <c r="G577">
        <f t="shared" ca="1" si="112"/>
        <v>0.84450787331939259</v>
      </c>
      <c r="H577">
        <f t="shared" ca="1" si="103"/>
        <v>0.69511593276425787</v>
      </c>
      <c r="I577">
        <f ca="1">History!C167+History!D167*H577</f>
        <v>45.092792112294248</v>
      </c>
      <c r="K577">
        <f t="shared" ca="1" si="113"/>
        <v>0.35728080844883237</v>
      </c>
      <c r="L577">
        <f t="shared" ca="1" si="113"/>
        <v>0.26954943210709759</v>
      </c>
      <c r="M577">
        <f t="shared" ca="1" si="104"/>
        <v>-0.17578963529610767</v>
      </c>
      <c r="N577">
        <f ca="1">History!C168+History!D168*M577</f>
        <v>21.999059701255334</v>
      </c>
    </row>
    <row r="578" spans="1:14" x14ac:dyDescent="0.3">
      <c r="A578">
        <f t="shared" ca="1" si="111"/>
        <v>0.44544038882101256</v>
      </c>
      <c r="B578">
        <f t="shared" ca="1" si="111"/>
        <v>0.81799540322121367</v>
      </c>
      <c r="C578">
        <f t="shared" ca="1" si="102"/>
        <v>0.5269545205907219</v>
      </c>
      <c r="D578">
        <f ca="1">History!C166+History!D166*C578</f>
        <v>55.472796848951276</v>
      </c>
      <c r="F578">
        <f t="shared" ca="1" si="112"/>
        <v>3.8819509413539288E-2</v>
      </c>
      <c r="G578">
        <f t="shared" ca="1" si="112"/>
        <v>9.8809641526481196E-2</v>
      </c>
      <c r="H578">
        <f t="shared" ca="1" si="103"/>
        <v>2.0733744905740727</v>
      </c>
      <c r="I578">
        <f ca="1">History!C167+History!D167*H578</f>
        <v>62.437522498334957</v>
      </c>
      <c r="K578">
        <f t="shared" ca="1" si="113"/>
        <v>7.2841738129454936E-2</v>
      </c>
      <c r="L578">
        <f t="shared" ca="1" si="113"/>
        <v>0.54309669327503773</v>
      </c>
      <c r="M578">
        <f t="shared" ca="1" si="104"/>
        <v>-2.2054680158750544</v>
      </c>
      <c r="N578">
        <f ca="1">History!C168+History!D168*M578</f>
        <v>-8.6625314665355653</v>
      </c>
    </row>
    <row r="579" spans="1:14" x14ac:dyDescent="0.3">
      <c r="A579">
        <f t="shared" ca="1" si="111"/>
        <v>0.24925324452501063</v>
      </c>
      <c r="B579">
        <f t="shared" ca="1" si="111"/>
        <v>0.64622535740677123</v>
      </c>
      <c r="C579">
        <f t="shared" ca="1" si="102"/>
        <v>-1.0114868978996339</v>
      </c>
      <c r="D579">
        <f ca="1">History!C166+History!D166*C579</f>
        <v>34.11894771928975</v>
      </c>
      <c r="F579">
        <f t="shared" ca="1" si="112"/>
        <v>0.17659091788297976</v>
      </c>
      <c r="G579">
        <f t="shared" ca="1" si="112"/>
        <v>0.8445487038124857</v>
      </c>
      <c r="H579">
        <f t="shared" ca="1" si="103"/>
        <v>1.0423476517385333</v>
      </c>
      <c r="I579">
        <f ca="1">History!C167+History!D167*H579</f>
        <v>49.462538639869464</v>
      </c>
      <c r="K579">
        <f t="shared" ca="1" si="113"/>
        <v>0.85992355038033808</v>
      </c>
      <c r="L579">
        <f t="shared" ca="1" si="113"/>
        <v>0.22948430326452174</v>
      </c>
      <c r="M579">
        <f t="shared" ca="1" si="104"/>
        <v>7.0621889165344107E-2</v>
      </c>
      <c r="N579">
        <f ca="1">History!C168+History!D168*M579</f>
        <v>25.721506318592827</v>
      </c>
    </row>
    <row r="580" spans="1:14" x14ac:dyDescent="0.3">
      <c r="A580">
        <f t="shared" ca="1" si="111"/>
        <v>0.85035924366638627</v>
      </c>
      <c r="B580">
        <f t="shared" ca="1" si="111"/>
        <v>8.9059371972334156E-2</v>
      </c>
      <c r="C580">
        <f t="shared" ref="C580:C643" ca="1" si="114">SQRT(-2*LN(MAX(A580,0.0000000001)))*COS(2*PI()*B580)</f>
        <v>0.482537531991866</v>
      </c>
      <c r="D580">
        <f ca="1">History!C166+History!D166*C580</f>
        <v>54.856280898500209</v>
      </c>
      <c r="F580">
        <f t="shared" ca="1" si="112"/>
        <v>0.91966265230846989</v>
      </c>
      <c r="G580">
        <f t="shared" ca="1" si="112"/>
        <v>0.44270217146364488</v>
      </c>
      <c r="H580">
        <f t="shared" ref="H580:H643" ca="1" si="115">SQRT(-2*LN(MAX(F580,0.0000000001)))*COS(2*PI()*G580)</f>
        <v>-0.38302667298848025</v>
      </c>
      <c r="I580">
        <f ca="1">History!C167+History!D167*H580</f>
        <v>31.524878669260112</v>
      </c>
      <c r="K580">
        <f t="shared" ca="1" si="113"/>
        <v>0.63184048799357662</v>
      </c>
      <c r="L580">
        <f t="shared" ca="1" si="113"/>
        <v>0.37094881063548168</v>
      </c>
      <c r="M580">
        <f t="shared" ref="M580:M643" ca="1" si="116">SQRT(-2*LN(MAX(K580,0.0000000001)))*COS(2*PI()*L580)</f>
        <v>-0.66011761527300827</v>
      </c>
      <c r="N580">
        <f ca="1">History!C168+History!D168*M580</f>
        <v>14.682498291689624</v>
      </c>
    </row>
    <row r="581" spans="1:14" x14ac:dyDescent="0.3">
      <c r="A581">
        <f t="shared" ca="1" si="111"/>
        <v>0.83646229072074374</v>
      </c>
      <c r="B581">
        <f t="shared" ca="1" si="111"/>
        <v>0.75049501326252865</v>
      </c>
      <c r="C581">
        <f t="shared" ca="1" si="114"/>
        <v>1.8587454520861497E-3</v>
      </c>
      <c r="D581">
        <f ca="1">History!C166+History!D166*C581</f>
        <v>48.184371156450077</v>
      </c>
      <c r="F581">
        <f t="shared" ca="1" si="112"/>
        <v>0.68116889353952337</v>
      </c>
      <c r="G581">
        <f t="shared" ca="1" si="112"/>
        <v>0.26534798284568017</v>
      </c>
      <c r="H581">
        <f t="shared" ca="1" si="115"/>
        <v>-8.4373748402203963E-2</v>
      </c>
      <c r="I581">
        <f ca="1">History!C167+History!D167*H581</f>
        <v>35.283284105307693</v>
      </c>
      <c r="K581">
        <f t="shared" ca="1" si="113"/>
        <v>0.3334757387675098</v>
      </c>
      <c r="L581">
        <f t="shared" ca="1" si="113"/>
        <v>0.64126087857253744</v>
      </c>
      <c r="M581">
        <f t="shared" ca="1" si="116"/>
        <v>-0.93559615179954458</v>
      </c>
      <c r="N581">
        <f ca="1">History!C168+History!D168*M581</f>
        <v>10.520947208867973</v>
      </c>
    </row>
    <row r="582" spans="1:14" x14ac:dyDescent="0.3">
      <c r="A582">
        <f t="shared" ca="1" si="111"/>
        <v>4.4649449392575313E-3</v>
      </c>
      <c r="B582">
        <f t="shared" ca="1" si="111"/>
        <v>0.3378064112039314</v>
      </c>
      <c r="C582">
        <f t="shared" ca="1" si="114"/>
        <v>-1.7243298610124347</v>
      </c>
      <c r="D582">
        <f ca="1">History!C166+History!D166*C582</f>
        <v>24.224556613784653</v>
      </c>
      <c r="F582">
        <f t="shared" ca="1" si="112"/>
        <v>0.82419956727600374</v>
      </c>
      <c r="G582">
        <f t="shared" ca="1" si="112"/>
        <v>0.332076994526872</v>
      </c>
      <c r="H582">
        <f t="shared" ca="1" si="115"/>
        <v>-0.30665938311475921</v>
      </c>
      <c r="I582">
        <f ca="1">History!C167+History!D167*H582</f>
        <v>32.485924799296242</v>
      </c>
      <c r="K582">
        <f t="shared" ca="1" si="113"/>
        <v>0.99389897523181192</v>
      </c>
      <c r="L582">
        <f t="shared" ca="1" si="113"/>
        <v>0.96587987612477355</v>
      </c>
      <c r="M582">
        <f t="shared" ca="1" si="116"/>
        <v>0.10809932599029042</v>
      </c>
      <c r="N582">
        <f ca="1">History!C168+History!D168*M582</f>
        <v>26.287663921166018</v>
      </c>
    </row>
    <row r="583" spans="1:14" x14ac:dyDescent="0.3">
      <c r="A583">
        <f t="shared" ca="1" si="111"/>
        <v>0.99047379342700859</v>
      </c>
      <c r="B583">
        <f t="shared" ca="1" si="111"/>
        <v>0.60287613531843398</v>
      </c>
      <c r="C583">
        <f t="shared" ca="1" si="114"/>
        <v>-0.11044845787842474</v>
      </c>
      <c r="D583">
        <f ca="1">History!C166+History!D166*C583</f>
        <v>46.625526570448713</v>
      </c>
      <c r="F583">
        <f t="shared" ca="1" si="112"/>
        <v>0.65687484008923069</v>
      </c>
      <c r="G583">
        <f t="shared" ca="1" si="112"/>
        <v>0.25483395124198471</v>
      </c>
      <c r="H583">
        <f t="shared" ca="1" si="115"/>
        <v>-2.7841350992841119E-2</v>
      </c>
      <c r="I583">
        <f ca="1">History!C167+History!D167*H583</f>
        <v>35.994717519296486</v>
      </c>
      <c r="K583">
        <f t="shared" ca="1" si="113"/>
        <v>4.2643900418946168E-2</v>
      </c>
      <c r="L583">
        <f t="shared" ca="1" si="113"/>
        <v>3.7387155808113803E-2</v>
      </c>
      <c r="M583">
        <f t="shared" ca="1" si="116"/>
        <v>2.4429305985023122</v>
      </c>
      <c r="N583">
        <f ca="1">History!C168+History!D168*M583</f>
        <v>61.559085545668083</v>
      </c>
    </row>
    <row r="584" spans="1:14" x14ac:dyDescent="0.3">
      <c r="A584">
        <f t="shared" ref="A584:B603" ca="1" si="117">RAND()</f>
        <v>0.85554966427874601</v>
      </c>
      <c r="B584">
        <f t="shared" ca="1" si="117"/>
        <v>0.97380607480345061</v>
      </c>
      <c r="C584">
        <f t="shared" ca="1" si="114"/>
        <v>0.55104133916905629</v>
      </c>
      <c r="D584">
        <f ca="1">History!C166+History!D166*C584</f>
        <v>55.807126309763632</v>
      </c>
      <c r="F584">
        <f t="shared" ref="F584:G603" ca="1" si="118">RAND()</f>
        <v>0.22764948210860847</v>
      </c>
      <c r="G584">
        <f t="shared" ca="1" si="118"/>
        <v>0.45974881265405509</v>
      </c>
      <c r="H584">
        <f t="shared" ca="1" si="115"/>
        <v>-1.6657069733842265</v>
      </c>
      <c r="I584">
        <f ca="1">History!C167+History!D167*H584</f>
        <v>15.382955329996591</v>
      </c>
      <c r="K584">
        <f t="shared" ref="K584:L603" ca="1" si="119">RAND()</f>
        <v>0.51498015871740321</v>
      </c>
      <c r="L584">
        <f t="shared" ca="1" si="119"/>
        <v>0.72327893431625934</v>
      </c>
      <c r="M584">
        <f t="shared" ca="1" si="116"/>
        <v>-0.19251668877241063</v>
      </c>
      <c r="N584">
        <f ca="1">History!C168+History!D168*M584</f>
        <v>21.746370368777995</v>
      </c>
    </row>
    <row r="585" spans="1:14" x14ac:dyDescent="0.3">
      <c r="A585">
        <f t="shared" ca="1" si="117"/>
        <v>0.75137209280910178</v>
      </c>
      <c r="B585">
        <f t="shared" ca="1" si="117"/>
        <v>0.20846782303683198</v>
      </c>
      <c r="C585">
        <f t="shared" ca="1" si="114"/>
        <v>0.19507950341496472</v>
      </c>
      <c r="D585">
        <f ca="1">History!C166+History!D166*C585</f>
        <v>50.866310725073319</v>
      </c>
      <c r="F585">
        <f t="shared" ca="1" si="118"/>
        <v>0.18300764658306046</v>
      </c>
      <c r="G585">
        <f t="shared" ca="1" si="118"/>
        <v>0.56572287007236055</v>
      </c>
      <c r="H585">
        <f t="shared" ca="1" si="115"/>
        <v>-1.6880316199431071</v>
      </c>
      <c r="I585">
        <f ca="1">History!C167+History!D167*H585</f>
        <v>15.102010239299851</v>
      </c>
      <c r="K585">
        <f t="shared" ca="1" si="119"/>
        <v>0.78845543949815544</v>
      </c>
      <c r="L585">
        <f t="shared" ca="1" si="119"/>
        <v>0.82239871126473296</v>
      </c>
      <c r="M585">
        <f t="shared" ca="1" si="116"/>
        <v>0.30292753258466237</v>
      </c>
      <c r="N585">
        <f ca="1">History!C168+History!D168*M585</f>
        <v>29.230860673770035</v>
      </c>
    </row>
    <row r="586" spans="1:14" x14ac:dyDescent="0.3">
      <c r="A586">
        <f t="shared" ca="1" si="117"/>
        <v>7.7733468488339508E-2</v>
      </c>
      <c r="B586">
        <f t="shared" ca="1" si="117"/>
        <v>0.66507914097108345</v>
      </c>
      <c r="C586">
        <f t="shared" ca="1" si="114"/>
        <v>-1.149616787013809</v>
      </c>
      <c r="D586">
        <f ca="1">History!C166+History!D166*C586</f>
        <v>32.201679517205484</v>
      </c>
      <c r="F586">
        <f t="shared" ca="1" si="118"/>
        <v>0.46492530393845077</v>
      </c>
      <c r="G586">
        <f t="shared" ca="1" si="118"/>
        <v>0.10373002434141987</v>
      </c>
      <c r="H586">
        <f t="shared" ca="1" si="115"/>
        <v>0.98395053558379619</v>
      </c>
      <c r="I586">
        <f ca="1">History!C167+History!D167*H586</f>
        <v>48.727638624711361</v>
      </c>
      <c r="K586">
        <f t="shared" ca="1" si="119"/>
        <v>0.67228092357039559</v>
      </c>
      <c r="L586">
        <f t="shared" ca="1" si="119"/>
        <v>9.195887878503306E-2</v>
      </c>
      <c r="M586">
        <f t="shared" ca="1" si="116"/>
        <v>0.74649342843962541</v>
      </c>
      <c r="N586">
        <f ca="1">History!C168+History!D168*M586</f>
        <v>35.931644544168456</v>
      </c>
    </row>
    <row r="587" spans="1:14" x14ac:dyDescent="0.3">
      <c r="A587">
        <f t="shared" ca="1" si="117"/>
        <v>0.15621011679486596</v>
      </c>
      <c r="B587">
        <f t="shared" ca="1" si="117"/>
        <v>0.13887332463993851</v>
      </c>
      <c r="C587">
        <f t="shared" ca="1" si="114"/>
        <v>1.2387589709478393</v>
      </c>
      <c r="D587">
        <f ca="1">History!C166+History!D166*C587</f>
        <v>65.352773206882915</v>
      </c>
      <c r="F587">
        <f t="shared" ca="1" si="118"/>
        <v>0.18183083027144231</v>
      </c>
      <c r="G587">
        <f t="shared" ca="1" si="118"/>
        <v>0.59671128250966121</v>
      </c>
      <c r="H587">
        <f t="shared" ca="1" si="115"/>
        <v>-1.5159109202139174</v>
      </c>
      <c r="I587">
        <f ca="1">History!C167+History!D167*H587</f>
        <v>17.2680676265317</v>
      </c>
      <c r="K587">
        <f t="shared" ca="1" si="119"/>
        <v>0.6580690789968956</v>
      </c>
      <c r="L587">
        <f t="shared" ca="1" si="119"/>
        <v>0.87871041879796574</v>
      </c>
      <c r="M587">
        <f t="shared" ca="1" si="116"/>
        <v>0.66177710998543371</v>
      </c>
      <c r="N587">
        <f ca="1">History!C168+History!D168*M587</f>
        <v>34.651866848087423</v>
      </c>
    </row>
    <row r="588" spans="1:14" x14ac:dyDescent="0.3">
      <c r="A588">
        <f t="shared" ca="1" si="117"/>
        <v>0.78423813708424539</v>
      </c>
      <c r="B588">
        <f t="shared" ca="1" si="117"/>
        <v>0.24773979682458902</v>
      </c>
      <c r="C588">
        <f t="shared" ca="1" si="114"/>
        <v>9.900768664569402E-3</v>
      </c>
      <c r="D588">
        <f ca="1">History!C166+History!D166*C588</f>
        <v>48.295995914021354</v>
      </c>
      <c r="F588">
        <f t="shared" ca="1" si="118"/>
        <v>0.83952282715241144</v>
      </c>
      <c r="G588">
        <f t="shared" ca="1" si="118"/>
        <v>0.58707310978329619</v>
      </c>
      <c r="H588">
        <f t="shared" ca="1" si="115"/>
        <v>-0.50514285068096787</v>
      </c>
      <c r="I588">
        <f ca="1">History!C167+History!D167*H588</f>
        <v>29.988104479941192</v>
      </c>
      <c r="K588">
        <f t="shared" ca="1" si="119"/>
        <v>0.41158046676904436</v>
      </c>
      <c r="L588">
        <f t="shared" ca="1" si="119"/>
        <v>0.38675153257095107</v>
      </c>
      <c r="M588">
        <f t="shared" ca="1" si="116"/>
        <v>-1.0091444722134788</v>
      </c>
      <c r="N588">
        <f ca="1">History!C168+History!D168*M588</f>
        <v>9.4098802766939755</v>
      </c>
    </row>
    <row r="589" spans="1:14" x14ac:dyDescent="0.3">
      <c r="A589">
        <f t="shared" ca="1" si="117"/>
        <v>0.56477851142661673</v>
      </c>
      <c r="B589">
        <f t="shared" ca="1" si="117"/>
        <v>0.28676642711667699</v>
      </c>
      <c r="C589">
        <f t="shared" ca="1" si="114"/>
        <v>-0.24474678472185563</v>
      </c>
      <c r="D589">
        <f ca="1">History!C166+History!D166*C589</f>
        <v>44.761441155617185</v>
      </c>
      <c r="F589">
        <f t="shared" ca="1" si="118"/>
        <v>1.0734429294214531E-2</v>
      </c>
      <c r="G589">
        <f t="shared" ca="1" si="118"/>
        <v>0.2425661310376821</v>
      </c>
      <c r="H589">
        <f t="shared" ca="1" si="115"/>
        <v>0.14060699264757856</v>
      </c>
      <c r="I589">
        <f ca="1">History!C167+History!D167*H589</f>
        <v>38.11456004656587</v>
      </c>
      <c r="K589">
        <f t="shared" ca="1" si="119"/>
        <v>0.18782310438156125</v>
      </c>
      <c r="L589">
        <f t="shared" ca="1" si="119"/>
        <v>0.79591405039140806</v>
      </c>
      <c r="M589">
        <f t="shared" ca="1" si="116"/>
        <v>0.520296491555859</v>
      </c>
      <c r="N589">
        <f ca="1">History!C168+History!D168*M589</f>
        <v>32.514572130873923</v>
      </c>
    </row>
    <row r="590" spans="1:14" x14ac:dyDescent="0.3">
      <c r="A590">
        <f t="shared" ca="1" si="117"/>
        <v>0.18621325388040577</v>
      </c>
      <c r="B590">
        <f t="shared" ca="1" si="117"/>
        <v>0.72635118339361182</v>
      </c>
      <c r="C590">
        <f t="shared" ca="1" si="114"/>
        <v>-0.27143828212748788</v>
      </c>
      <c r="D590">
        <f ca="1">History!C166+History!D166*C590</f>
        <v>44.390958274830005</v>
      </c>
      <c r="F590">
        <f t="shared" ca="1" si="118"/>
        <v>0.40607056936970765</v>
      </c>
      <c r="G590">
        <f t="shared" ca="1" si="118"/>
        <v>0.24983028971193921</v>
      </c>
      <c r="H590">
        <f t="shared" ca="1" si="115"/>
        <v>1.4315956474649412E-3</v>
      </c>
      <c r="I590">
        <f ca="1">History!C167+History!D167*H590</f>
        <v>36.363103671665385</v>
      </c>
      <c r="K590">
        <f t="shared" ca="1" si="119"/>
        <v>0.32041016751566154</v>
      </c>
      <c r="L590">
        <f t="shared" ca="1" si="119"/>
        <v>0.90829879086125898</v>
      </c>
      <c r="M590">
        <f t="shared" ca="1" si="116"/>
        <v>1.2651603146645634</v>
      </c>
      <c r="N590">
        <f ca="1">History!C168+History!D168*M590</f>
        <v>43.766950950281895</v>
      </c>
    </row>
    <row r="591" spans="1:14" x14ac:dyDescent="0.3">
      <c r="A591">
        <f t="shared" ca="1" si="117"/>
        <v>0.65402037361471232</v>
      </c>
      <c r="B591">
        <f t="shared" ca="1" si="117"/>
        <v>0.11382371211279674</v>
      </c>
      <c r="C591">
        <f t="shared" ca="1" si="114"/>
        <v>0.69574160499174798</v>
      </c>
      <c r="D591">
        <f ca="1">History!C166+History!D166*C591</f>
        <v>57.815592545957237</v>
      </c>
      <c r="F591">
        <f t="shared" ca="1" si="118"/>
        <v>0.51128042915608629</v>
      </c>
      <c r="G591">
        <f t="shared" ca="1" si="118"/>
        <v>0.55878537896733538</v>
      </c>
      <c r="H591">
        <f t="shared" ca="1" si="115"/>
        <v>-1.0801889779711538</v>
      </c>
      <c r="I591">
        <f ca="1">History!C167+History!D167*H591</f>
        <v>22.751421652275823</v>
      </c>
      <c r="K591">
        <f t="shared" ca="1" si="119"/>
        <v>0.93513172527160859</v>
      </c>
      <c r="L591">
        <f t="shared" ca="1" si="119"/>
        <v>9.7634371465823433E-2</v>
      </c>
      <c r="M591">
        <f t="shared" ca="1" si="116"/>
        <v>0.29946573209929489</v>
      </c>
      <c r="N591">
        <f ca="1">History!C168+History!D168*M591</f>
        <v>29.178564550304149</v>
      </c>
    </row>
    <row r="592" spans="1:14" x14ac:dyDescent="0.3">
      <c r="A592">
        <f t="shared" ca="1" si="117"/>
        <v>0.52187866350965539</v>
      </c>
      <c r="B592">
        <f t="shared" ca="1" si="117"/>
        <v>0.57203476526466812</v>
      </c>
      <c r="C592">
        <f t="shared" ca="1" si="114"/>
        <v>-1.0256233711116778</v>
      </c>
      <c r="D592">
        <f ca="1">History!C166+History!D166*C592</f>
        <v>33.922730877642508</v>
      </c>
      <c r="F592">
        <f t="shared" ca="1" si="118"/>
        <v>0.89976479347716931</v>
      </c>
      <c r="G592">
        <f t="shared" ca="1" si="118"/>
        <v>0.40835417291751319</v>
      </c>
      <c r="H592">
        <f t="shared" ca="1" si="115"/>
        <v>-0.38549636932340769</v>
      </c>
      <c r="I592">
        <f ca="1">History!C167+History!D167*H592</f>
        <v>31.493798712003919</v>
      </c>
      <c r="K592">
        <f t="shared" ca="1" si="119"/>
        <v>1.7156736213056689E-2</v>
      </c>
      <c r="L592">
        <f t="shared" ca="1" si="119"/>
        <v>0.50255809865439749</v>
      </c>
      <c r="M592">
        <f t="shared" ca="1" si="116"/>
        <v>-2.8510749685523304</v>
      </c>
      <c r="N592">
        <f ca="1">History!C168+History!D168*M592</f>
        <v>-18.415473916672685</v>
      </c>
    </row>
    <row r="593" spans="1:14" x14ac:dyDescent="0.3">
      <c r="A593">
        <f t="shared" ca="1" si="117"/>
        <v>0.99056241869785999</v>
      </c>
      <c r="B593">
        <f t="shared" ca="1" si="117"/>
        <v>0.39207393031486126</v>
      </c>
      <c r="C593">
        <f t="shared" ca="1" si="114"/>
        <v>-0.10724430758478085</v>
      </c>
      <c r="D593">
        <f ca="1">History!C166+History!D166*C593</f>
        <v>46.670000764354889</v>
      </c>
      <c r="F593">
        <f t="shared" ca="1" si="118"/>
        <v>0.61166985508583738</v>
      </c>
      <c r="G593">
        <f t="shared" ca="1" si="118"/>
        <v>7.7009659392021312E-2</v>
      </c>
      <c r="H593">
        <f t="shared" ca="1" si="115"/>
        <v>0.87770248413410445</v>
      </c>
      <c r="I593">
        <f ca="1">History!C167+History!D167*H593</f>
        <v>47.390557279564092</v>
      </c>
      <c r="K593">
        <f t="shared" ca="1" si="119"/>
        <v>0.15781067432957585</v>
      </c>
      <c r="L593">
        <f t="shared" ca="1" si="119"/>
        <v>0.68905983479523625</v>
      </c>
      <c r="M593">
        <f t="shared" ca="1" si="116"/>
        <v>-0.71794665382901657</v>
      </c>
      <c r="N593">
        <f ca="1">History!C168+History!D168*M593</f>
        <v>13.808896663571097</v>
      </c>
    </row>
    <row r="594" spans="1:14" x14ac:dyDescent="0.3">
      <c r="A594">
        <f t="shared" ca="1" si="117"/>
        <v>0.5269085307807917</v>
      </c>
      <c r="B594">
        <f t="shared" ca="1" si="117"/>
        <v>1.6700017662951705E-2</v>
      </c>
      <c r="C594">
        <f t="shared" ca="1" si="114"/>
        <v>1.1257882955303617</v>
      </c>
      <c r="D594">
        <f ca="1">History!C166+History!D166*C594</f>
        <v>63.784719506594492</v>
      </c>
      <c r="F594">
        <f t="shared" ca="1" si="118"/>
        <v>0.74766254721768866</v>
      </c>
      <c r="G594">
        <f t="shared" ca="1" si="118"/>
        <v>0.46633827856889032</v>
      </c>
      <c r="H594">
        <f t="shared" ca="1" si="115"/>
        <v>-0.74563760386361355</v>
      </c>
      <c r="I594">
        <f ca="1">History!C167+History!D167*H594</f>
        <v>26.961592052665559</v>
      </c>
      <c r="K594">
        <f t="shared" ca="1" si="119"/>
        <v>0.51608912483421654</v>
      </c>
      <c r="L594">
        <f t="shared" ca="1" si="119"/>
        <v>0.22244519850509537</v>
      </c>
      <c r="M594">
        <f t="shared" ca="1" si="116"/>
        <v>0.19814235686226048</v>
      </c>
      <c r="N594">
        <f ca="1">History!C168+History!D168*M594</f>
        <v>27.64791026685435</v>
      </c>
    </row>
    <row r="595" spans="1:14" x14ac:dyDescent="0.3">
      <c r="A595">
        <f t="shared" ca="1" si="117"/>
        <v>0.57797763616405839</v>
      </c>
      <c r="B595">
        <f t="shared" ca="1" si="117"/>
        <v>0.5537333122464223</v>
      </c>
      <c r="C595">
        <f t="shared" ca="1" si="114"/>
        <v>-0.98799777939744315</v>
      </c>
      <c r="D595">
        <f ca="1">History!C166+History!D166*C595</f>
        <v>34.444980993391745</v>
      </c>
      <c r="F595">
        <f t="shared" ca="1" si="118"/>
        <v>0.70234678728589162</v>
      </c>
      <c r="G595">
        <f t="shared" ca="1" si="118"/>
        <v>0.31952456224570969</v>
      </c>
      <c r="H595">
        <f t="shared" ca="1" si="115"/>
        <v>-0.35564836078830425</v>
      </c>
      <c r="I595">
        <f ca="1">History!C167+History!D167*H595</f>
        <v>31.869421745627083</v>
      </c>
      <c r="K595">
        <f t="shared" ca="1" si="119"/>
        <v>0.2045986314970959</v>
      </c>
      <c r="L595">
        <f t="shared" ca="1" si="119"/>
        <v>2.3166478052849548E-2</v>
      </c>
      <c r="M595">
        <f t="shared" ca="1" si="116"/>
        <v>1.7625683279951578</v>
      </c>
      <c r="N595">
        <f ca="1">History!C168+History!D168*M595</f>
        <v>51.28110752516519</v>
      </c>
    </row>
    <row r="596" spans="1:14" x14ac:dyDescent="0.3">
      <c r="A596">
        <f t="shared" ca="1" si="117"/>
        <v>0.98616672925141347</v>
      </c>
      <c r="B596">
        <f t="shared" ca="1" si="117"/>
        <v>0.98770786878951933</v>
      </c>
      <c r="C596">
        <f t="shared" ca="1" si="114"/>
        <v>0.1664146324517371</v>
      </c>
      <c r="D596">
        <f ca="1">History!C166+History!D166*C596</f>
        <v>50.468437057273455</v>
      </c>
      <c r="F596">
        <f t="shared" ca="1" si="118"/>
        <v>0.12609037079266538</v>
      </c>
      <c r="G596">
        <f t="shared" ca="1" si="118"/>
        <v>0.49738659054257994</v>
      </c>
      <c r="H596">
        <f t="shared" ca="1" si="115"/>
        <v>-2.0347963556356596</v>
      </c>
      <c r="I596">
        <f ca="1">History!C167+History!D167*H596</f>
        <v>10.73814047488375</v>
      </c>
      <c r="K596">
        <f t="shared" ca="1" si="119"/>
        <v>0.62939317665431116</v>
      </c>
      <c r="L596">
        <f t="shared" ca="1" si="119"/>
        <v>0.19981283931848981</v>
      </c>
      <c r="M596">
        <f t="shared" ca="1" si="116"/>
        <v>0.29843938381438734</v>
      </c>
      <c r="N596">
        <f ca="1">History!C168+History!D168*M596</f>
        <v>29.163059891138086</v>
      </c>
    </row>
    <row r="597" spans="1:14" x14ac:dyDescent="0.3">
      <c r="A597">
        <f t="shared" ca="1" si="117"/>
        <v>0.43984723952733096</v>
      </c>
      <c r="B597">
        <f t="shared" ca="1" si="117"/>
        <v>0.78980580473275708</v>
      </c>
      <c r="C597">
        <f t="shared" ca="1" si="114"/>
        <v>0.31722125056222655</v>
      </c>
      <c r="D597">
        <f ca="1">History!C166+History!D166*C597</f>
        <v>52.561660583487338</v>
      </c>
      <c r="F597">
        <f t="shared" ca="1" si="118"/>
        <v>7.557710490487668E-2</v>
      </c>
      <c r="G597">
        <f t="shared" ca="1" si="118"/>
        <v>0.19495056342965711</v>
      </c>
      <c r="H597">
        <f t="shared" ca="1" si="115"/>
        <v>0.77051671381822895</v>
      </c>
      <c r="I597">
        <f ca="1">History!C167+History!D167*H597</f>
        <v>46.041675187147959</v>
      </c>
      <c r="K597">
        <f t="shared" ca="1" si="119"/>
        <v>0.40532232711458871</v>
      </c>
      <c r="L597">
        <f t="shared" ca="1" si="119"/>
        <v>0.4533702005347332</v>
      </c>
      <c r="M597">
        <f t="shared" ca="1" si="116"/>
        <v>-1.2866594369781723</v>
      </c>
      <c r="N597">
        <f ca="1">History!C168+History!D168*M597</f>
        <v>5.2175656351339654</v>
      </c>
    </row>
    <row r="598" spans="1:14" x14ac:dyDescent="0.3">
      <c r="A598">
        <f t="shared" ca="1" si="117"/>
        <v>0.62913284208319253</v>
      </c>
      <c r="B598">
        <f t="shared" ca="1" si="117"/>
        <v>0.52999406811733296</v>
      </c>
      <c r="C598">
        <f t="shared" ca="1" si="114"/>
        <v>-0.94567221292571879</v>
      </c>
      <c r="D598">
        <f ca="1">History!C166+History!D166*C598</f>
        <v>35.032467621027884</v>
      </c>
      <c r="F598">
        <f t="shared" ca="1" si="118"/>
        <v>0.26677535774884276</v>
      </c>
      <c r="G598">
        <f t="shared" ca="1" si="118"/>
        <v>0.30601513198793451</v>
      </c>
      <c r="H598">
        <f t="shared" ca="1" si="115"/>
        <v>-0.56040948343816666</v>
      </c>
      <c r="I598">
        <f ca="1">History!C167+History!D167*H598</f>
        <v>29.292600113879992</v>
      </c>
      <c r="K598">
        <f t="shared" ca="1" si="119"/>
        <v>0.18610881589921802</v>
      </c>
      <c r="L598">
        <f t="shared" ca="1" si="119"/>
        <v>0.45885162978494098</v>
      </c>
      <c r="M598">
        <f t="shared" ca="1" si="116"/>
        <v>-1.7728576205867923</v>
      </c>
      <c r="N598">
        <f ca="1">History!C168+History!D168*M598</f>
        <v>-2.1272482402928325</v>
      </c>
    </row>
    <row r="599" spans="1:14" x14ac:dyDescent="0.3">
      <c r="A599">
        <f t="shared" ca="1" si="117"/>
        <v>0.48011012433791278</v>
      </c>
      <c r="B599">
        <f t="shared" ca="1" si="117"/>
        <v>0.3487954330044305</v>
      </c>
      <c r="C599">
        <f t="shared" ca="1" si="114"/>
        <v>-0.70460275877606549</v>
      </c>
      <c r="D599">
        <f ca="1">History!C166+History!D166*C599</f>
        <v>38.378555871000351</v>
      </c>
      <c r="F599">
        <f t="shared" ca="1" si="118"/>
        <v>0.93078949874326056</v>
      </c>
      <c r="G599">
        <f t="shared" ca="1" si="118"/>
        <v>0.97217132684976793</v>
      </c>
      <c r="H599">
        <f t="shared" ca="1" si="115"/>
        <v>0.3729653908929938</v>
      </c>
      <c r="I599">
        <f ca="1">History!C167+History!D167*H599</f>
        <v>41.038680305179298</v>
      </c>
      <c r="K599">
        <f t="shared" ca="1" si="119"/>
        <v>0.2929927036305966</v>
      </c>
      <c r="L599">
        <f t="shared" ca="1" si="119"/>
        <v>0.1179735693416476</v>
      </c>
      <c r="M599">
        <f t="shared" ca="1" si="116"/>
        <v>1.1557943237159345</v>
      </c>
      <c r="N599">
        <f ca="1">History!C168+History!D168*M599</f>
        <v>42.114799883288377</v>
      </c>
    </row>
    <row r="600" spans="1:14" x14ac:dyDescent="0.3">
      <c r="A600">
        <f t="shared" ca="1" si="117"/>
        <v>0.95721036481094657</v>
      </c>
      <c r="B600">
        <f t="shared" ca="1" si="117"/>
        <v>0.8957952307147049</v>
      </c>
      <c r="C600">
        <f t="shared" ca="1" si="114"/>
        <v>0.2345859469584248</v>
      </c>
      <c r="D600">
        <f ca="1">History!C166+History!D166*C600</f>
        <v>51.414667409271509</v>
      </c>
      <c r="F600">
        <f t="shared" ca="1" si="118"/>
        <v>0.61822938150131745</v>
      </c>
      <c r="G600">
        <f t="shared" ca="1" si="118"/>
        <v>0.76541796435532561</v>
      </c>
      <c r="H600">
        <f t="shared" ca="1" si="115"/>
        <v>9.4856669289438283E-2</v>
      </c>
      <c r="I600">
        <f ca="1">History!C167+History!D167*H600</f>
        <v>37.5388139217008</v>
      </c>
      <c r="K600">
        <f t="shared" ca="1" si="119"/>
        <v>2.0382292149062176E-2</v>
      </c>
      <c r="L600">
        <f t="shared" ca="1" si="119"/>
        <v>0.48351857179708591</v>
      </c>
      <c r="M600">
        <f t="shared" ca="1" si="116"/>
        <v>-2.7754239441052082</v>
      </c>
      <c r="N600">
        <f ca="1">History!C168+History!D168*M600</f>
        <v>-17.272642222145503</v>
      </c>
    </row>
    <row r="601" spans="1:14" x14ac:dyDescent="0.3">
      <c r="A601">
        <f t="shared" ca="1" si="117"/>
        <v>0.50921710276420928</v>
      </c>
      <c r="B601">
        <f t="shared" ca="1" si="117"/>
        <v>0.82179564787618486</v>
      </c>
      <c r="C601">
        <f t="shared" ca="1" si="114"/>
        <v>0.50649570895121121</v>
      </c>
      <c r="D601">
        <f ca="1">History!C166+History!D166*C601</f>
        <v>55.188824790040528</v>
      </c>
      <c r="F601">
        <f t="shared" ca="1" si="118"/>
        <v>0.79083205405765999</v>
      </c>
      <c r="G601">
        <f t="shared" ca="1" si="118"/>
        <v>0.72294872532309939</v>
      </c>
      <c r="H601">
        <f t="shared" ca="1" si="115"/>
        <v>-0.11588253358168045</v>
      </c>
      <c r="I601">
        <f ca="1">History!C167+History!D167*H601</f>
        <v>34.886760985147895</v>
      </c>
      <c r="K601">
        <f t="shared" ca="1" si="119"/>
        <v>0.16954724935095078</v>
      </c>
      <c r="L601">
        <f t="shared" ca="1" si="119"/>
        <v>0.10339630572289726</v>
      </c>
      <c r="M601">
        <f t="shared" ca="1" si="116"/>
        <v>1.500167445525082</v>
      </c>
      <c r="N601">
        <f ca="1">History!C168+History!D168*M601</f>
        <v>47.317115664508883</v>
      </c>
    </row>
    <row r="602" spans="1:14" x14ac:dyDescent="0.3">
      <c r="A602">
        <f t="shared" ca="1" si="117"/>
        <v>0.8892892984546088</v>
      </c>
      <c r="B602">
        <f t="shared" ca="1" si="117"/>
        <v>0.97934058168421145</v>
      </c>
      <c r="C602">
        <f t="shared" ca="1" si="114"/>
        <v>0.48034720407028997</v>
      </c>
      <c r="D602">
        <f ca="1">History!C166+History!D166*C602</f>
        <v>54.825878745113236</v>
      </c>
      <c r="F602">
        <f t="shared" ca="1" si="118"/>
        <v>9.5890940940871139E-2</v>
      </c>
      <c r="G602">
        <f t="shared" ca="1" si="118"/>
        <v>0.58613561573665818</v>
      </c>
      <c r="H602">
        <f t="shared" ca="1" si="115"/>
        <v>-1.8559641378453071</v>
      </c>
      <c r="I602">
        <f ca="1">History!C167+History!D167*H602</f>
        <v>12.98865913434372</v>
      </c>
      <c r="K602">
        <f t="shared" ca="1" si="119"/>
        <v>0.37666880455124541</v>
      </c>
      <c r="L602">
        <f t="shared" ca="1" si="119"/>
        <v>0.28872026905681991</v>
      </c>
      <c r="M602">
        <f t="shared" ca="1" si="116"/>
        <v>-0.33662935492796803</v>
      </c>
      <c r="N602">
        <f ca="1">History!C168+History!D168*M602</f>
        <v>19.569314292286883</v>
      </c>
    </row>
    <row r="603" spans="1:14" x14ac:dyDescent="0.3">
      <c r="A603">
        <f t="shared" ca="1" si="117"/>
        <v>0.53620912682631761</v>
      </c>
      <c r="B603">
        <f t="shared" ca="1" si="117"/>
        <v>0.14996573457287754</v>
      </c>
      <c r="C603">
        <f t="shared" ca="1" si="114"/>
        <v>0.65642767574721284</v>
      </c>
      <c r="D603">
        <f ca="1">History!C166+History!D166*C603</f>
        <v>57.269907995546617</v>
      </c>
      <c r="F603">
        <f t="shared" ca="1" si="118"/>
        <v>0.49669034611220986</v>
      </c>
      <c r="G603">
        <f t="shared" ca="1" si="118"/>
        <v>0.74733017513324662</v>
      </c>
      <c r="H603">
        <f t="shared" ca="1" si="115"/>
        <v>-1.9844523249906706E-2</v>
      </c>
      <c r="I603">
        <f ca="1">History!C167+History!D167*H603</f>
        <v>36.095353804381645</v>
      </c>
      <c r="K603">
        <f t="shared" ca="1" si="119"/>
        <v>6.9110276692000205E-2</v>
      </c>
      <c r="L603">
        <f t="shared" ca="1" si="119"/>
        <v>0.42435908825889446</v>
      </c>
      <c r="M603">
        <f t="shared" ca="1" si="116"/>
        <v>-2.0555250607299689</v>
      </c>
      <c r="N603">
        <f ca="1">History!C168+History!D168*M603</f>
        <v>-6.3973993977603989</v>
      </c>
    </row>
    <row r="604" spans="1:14" x14ac:dyDescent="0.3">
      <c r="A604">
        <f t="shared" ref="A604:B623" ca="1" si="120">RAND()</f>
        <v>0.35017513728035687</v>
      </c>
      <c r="B604">
        <f t="shared" ca="1" si="120"/>
        <v>0.90384025915481481</v>
      </c>
      <c r="C604">
        <f t="shared" ca="1" si="114"/>
        <v>1.1922012572639651</v>
      </c>
      <c r="D604">
        <f ca="1">History!C166+History!D166*C604</f>
        <v>64.70654359951638</v>
      </c>
      <c r="F604">
        <f t="shared" ref="F604:G623" ca="1" si="121">RAND()</f>
        <v>0.73198782980830601</v>
      </c>
      <c r="G604">
        <f t="shared" ca="1" si="121"/>
        <v>0.15374985041078371</v>
      </c>
      <c r="H604">
        <f t="shared" ca="1" si="115"/>
        <v>0.44912229013028543</v>
      </c>
      <c r="I604">
        <f ca="1">History!C167+History!D167*H604</f>
        <v>41.997078768822263</v>
      </c>
      <c r="K604">
        <f t="shared" ref="K604:L623" ca="1" si="122">RAND()</f>
        <v>0.93468566622795213</v>
      </c>
      <c r="L604">
        <f t="shared" ca="1" si="122"/>
        <v>0.18492869412886515</v>
      </c>
      <c r="M604">
        <f t="shared" ca="1" si="116"/>
        <v>0.1461211892634029</v>
      </c>
      <c r="N604">
        <f ca="1">History!C168+History!D168*M604</f>
        <v>26.862045970200448</v>
      </c>
    </row>
    <row r="605" spans="1:14" x14ac:dyDescent="0.3">
      <c r="A605">
        <f t="shared" ca="1" si="120"/>
        <v>0.68095074763620211</v>
      </c>
      <c r="B605">
        <f t="shared" ca="1" si="120"/>
        <v>0.36732359298102579</v>
      </c>
      <c r="C605">
        <f t="shared" ca="1" si="114"/>
        <v>-0.58928326986518842</v>
      </c>
      <c r="D605">
        <f ca="1">History!C166+History!D166*C605</f>
        <v>39.979211533488275</v>
      </c>
      <c r="F605">
        <f t="shared" ca="1" si="121"/>
        <v>0.21256450924535997</v>
      </c>
      <c r="G605">
        <f t="shared" ca="1" si="121"/>
        <v>3.0223236479954174E-2</v>
      </c>
      <c r="H605">
        <f t="shared" ca="1" si="115"/>
        <v>1.7281993337730766</v>
      </c>
      <c r="I605">
        <f ca="1">History!C167+History!D167*H605</f>
        <v>58.093656830497949</v>
      </c>
      <c r="K605">
        <f t="shared" ca="1" si="122"/>
        <v>0.51691363668160906</v>
      </c>
      <c r="L605">
        <f t="shared" ca="1" si="122"/>
        <v>0.5023354466424963</v>
      </c>
      <c r="M605">
        <f t="shared" ca="1" si="116"/>
        <v>-1.148683929915348</v>
      </c>
      <c r="N605">
        <f ca="1">History!C168+History!D168*M605</f>
        <v>7.3019099476167355</v>
      </c>
    </row>
    <row r="606" spans="1:14" x14ac:dyDescent="0.3">
      <c r="A606">
        <f t="shared" ca="1" si="120"/>
        <v>0.5736076744226658</v>
      </c>
      <c r="B606">
        <f t="shared" ca="1" si="120"/>
        <v>0.46893824264931816</v>
      </c>
      <c r="C606">
        <f t="shared" ca="1" si="114"/>
        <v>-1.0343173795980198</v>
      </c>
      <c r="D606">
        <f ca="1">History!C166+History!D166*C606</f>
        <v>33.802056444857456</v>
      </c>
      <c r="F606">
        <f t="shared" ca="1" si="121"/>
        <v>0.36600854845856767</v>
      </c>
      <c r="G606">
        <f t="shared" ca="1" si="121"/>
        <v>0.36087878698070708</v>
      </c>
      <c r="H606">
        <f t="shared" ca="1" si="115"/>
        <v>-0.90976701525454851</v>
      </c>
      <c r="I606">
        <f ca="1">History!C167+History!D167*H606</f>
        <v>24.896101239737735</v>
      </c>
      <c r="K606">
        <f t="shared" ca="1" si="122"/>
        <v>0.68551223647723458</v>
      </c>
      <c r="L606">
        <f t="shared" ca="1" si="122"/>
        <v>0.60756142417309367</v>
      </c>
      <c r="M606">
        <f t="shared" ca="1" si="116"/>
        <v>-0.67799184687028025</v>
      </c>
      <c r="N606">
        <f ca="1">History!C168+History!D168*M606</f>
        <v>14.412478968964397</v>
      </c>
    </row>
    <row r="607" spans="1:14" x14ac:dyDescent="0.3">
      <c r="A607">
        <f t="shared" ca="1" si="120"/>
        <v>8.2011450514012152E-2</v>
      </c>
      <c r="B607">
        <f t="shared" ca="1" si="120"/>
        <v>0.30654050597205018</v>
      </c>
      <c r="C607">
        <f t="shared" ca="1" si="114"/>
        <v>-0.77790863164263191</v>
      </c>
      <c r="D607">
        <f ca="1">History!C166+History!D166*C607</f>
        <v>37.361056906985937</v>
      </c>
      <c r="F607">
        <f t="shared" ca="1" si="121"/>
        <v>0.32216821250012595</v>
      </c>
      <c r="G607">
        <f t="shared" ca="1" si="121"/>
        <v>0.7431134896058661</v>
      </c>
      <c r="H607">
        <f t="shared" ca="1" si="115"/>
        <v>-6.5104715719082218E-2</v>
      </c>
      <c r="I607">
        <f ca="1">History!C167+History!D167*H607</f>
        <v>35.525775744336336</v>
      </c>
      <c r="K607">
        <f t="shared" ca="1" si="122"/>
        <v>0.73292628803679005</v>
      </c>
      <c r="L607">
        <f t="shared" ca="1" si="122"/>
        <v>0.88075428648439935</v>
      </c>
      <c r="M607">
        <f t="shared" ca="1" si="116"/>
        <v>0.57719855709689016</v>
      </c>
      <c r="N607">
        <f ca="1">History!C168+History!D168*M607</f>
        <v>33.374170324812546</v>
      </c>
    </row>
    <row r="608" spans="1:14" x14ac:dyDescent="0.3">
      <c r="A608">
        <f t="shared" ca="1" si="120"/>
        <v>0.12898251248258064</v>
      </c>
      <c r="B608">
        <f t="shared" ca="1" si="120"/>
        <v>0.39888641608587694</v>
      </c>
      <c r="C608">
        <f t="shared" ca="1" si="114"/>
        <v>-1.6290030488410003</v>
      </c>
      <c r="D608">
        <f ca="1">History!C166+History!D166*C608</f>
        <v>25.547710255291445</v>
      </c>
      <c r="F608">
        <f t="shared" ca="1" si="121"/>
        <v>0.16429259734608936</v>
      </c>
      <c r="G608">
        <f t="shared" ca="1" si="121"/>
        <v>0.65867474732909004</v>
      </c>
      <c r="H608">
        <f t="shared" ca="1" si="115"/>
        <v>-1.0317095491296888</v>
      </c>
      <c r="I608">
        <f ca="1">History!C167+History!D167*H608</f>
        <v>23.361512275519019</v>
      </c>
      <c r="K608">
        <f t="shared" ca="1" si="122"/>
        <v>0.89256014830848973</v>
      </c>
      <c r="L608">
        <f t="shared" ca="1" si="122"/>
        <v>8.376832564022263E-2</v>
      </c>
      <c r="M608">
        <f t="shared" ca="1" si="116"/>
        <v>0.41225374485023636</v>
      </c>
      <c r="N608">
        <f ca="1">History!C168+History!D168*M608</f>
        <v>30.882410819096016</v>
      </c>
    </row>
    <row r="609" spans="1:14" x14ac:dyDescent="0.3">
      <c r="A609">
        <f t="shared" ca="1" si="120"/>
        <v>2.839839824546031E-2</v>
      </c>
      <c r="B609">
        <f t="shared" ca="1" si="120"/>
        <v>0.18877320960345023</v>
      </c>
      <c r="C609">
        <f t="shared" ca="1" si="114"/>
        <v>1.0015730633181976</v>
      </c>
      <c r="D609">
        <f ca="1">History!C166+History!D166*C609</f>
        <v>62.06058929508</v>
      </c>
      <c r="F609">
        <f t="shared" ca="1" si="121"/>
        <v>0.88075876297000277</v>
      </c>
      <c r="G609">
        <f t="shared" ca="1" si="121"/>
        <v>0.10498242596117602</v>
      </c>
      <c r="H609">
        <f t="shared" ca="1" si="115"/>
        <v>0.39821502026391359</v>
      </c>
      <c r="I609">
        <f ca="1">History!C167+History!D167*H609</f>
        <v>41.35643491755188</v>
      </c>
      <c r="K609">
        <f t="shared" ca="1" si="122"/>
        <v>0.46369110460508078</v>
      </c>
      <c r="L609">
        <f t="shared" ca="1" si="122"/>
        <v>0.31967050685199183</v>
      </c>
      <c r="M609">
        <f t="shared" ca="1" si="116"/>
        <v>-0.525552353673577</v>
      </c>
      <c r="N609">
        <f ca="1">History!C168+History!D168*M609</f>
        <v>16.715325303115787</v>
      </c>
    </row>
    <row r="610" spans="1:14" x14ac:dyDescent="0.3">
      <c r="A610">
        <f t="shared" ca="1" si="120"/>
        <v>0.66463301263547925</v>
      </c>
      <c r="B610">
        <f t="shared" ca="1" si="120"/>
        <v>0.9713291669138322</v>
      </c>
      <c r="C610">
        <f t="shared" ca="1" si="114"/>
        <v>0.88927585678523868</v>
      </c>
      <c r="D610">
        <f ca="1">History!C166+History!D166*C610</f>
        <v>60.501883466462658</v>
      </c>
      <c r="F610">
        <f t="shared" ca="1" si="121"/>
        <v>0.17462903941770835</v>
      </c>
      <c r="G610">
        <f t="shared" ca="1" si="121"/>
        <v>0.73751453301212111</v>
      </c>
      <c r="H610">
        <f t="shared" ca="1" si="115"/>
        <v>-0.14640745533696517</v>
      </c>
      <c r="I610">
        <f ca="1">History!C167+History!D167*H610</f>
        <v>34.502619319637944</v>
      </c>
      <c r="K610">
        <f t="shared" ca="1" si="122"/>
        <v>0.38814665253894798</v>
      </c>
      <c r="L610">
        <f t="shared" ca="1" si="122"/>
        <v>0.29813519558765289</v>
      </c>
      <c r="M610">
        <f t="shared" ca="1" si="116"/>
        <v>-0.40977676813723096</v>
      </c>
      <c r="N610">
        <f ca="1">History!C168+History!D168*M610</f>
        <v>18.464303715111527</v>
      </c>
    </row>
    <row r="611" spans="1:14" x14ac:dyDescent="0.3">
      <c r="A611">
        <f t="shared" ca="1" si="120"/>
        <v>8.2633180602868839E-2</v>
      </c>
      <c r="B611">
        <f t="shared" ca="1" si="120"/>
        <v>0.95648296353776463</v>
      </c>
      <c r="C611">
        <f t="shared" ca="1" si="114"/>
        <v>2.1501334709866722</v>
      </c>
      <c r="D611">
        <f ca="1">History!C166+History!D166*C611</f>
        <v>78.002818467330343</v>
      </c>
      <c r="F611">
        <f t="shared" ca="1" si="121"/>
        <v>8.8627614725609316E-3</v>
      </c>
      <c r="G611">
        <f t="shared" ca="1" si="121"/>
        <v>0.56089906657258715</v>
      </c>
      <c r="H611">
        <f t="shared" ca="1" si="115"/>
        <v>-2.8520445645145291</v>
      </c>
      <c r="I611">
        <f ca="1">History!C167+History!D167*H611</f>
        <v>0.45345930156019421</v>
      </c>
      <c r="K611">
        <f t="shared" ca="1" si="122"/>
        <v>0.72990968825909697</v>
      </c>
      <c r="L611">
        <f t="shared" ca="1" si="122"/>
        <v>0.71229650645327269</v>
      </c>
      <c r="M611">
        <f t="shared" ca="1" si="116"/>
        <v>-0.18622921759138564</v>
      </c>
      <c r="N611">
        <f ca="1">History!C168+History!D168*M611</f>
        <v>21.841352841211322</v>
      </c>
    </row>
    <row r="612" spans="1:14" x14ac:dyDescent="0.3">
      <c r="A612">
        <f t="shared" ca="1" si="120"/>
        <v>2.7888603902032516E-2</v>
      </c>
      <c r="B612">
        <f t="shared" ca="1" si="120"/>
        <v>0.56682318759500738</v>
      </c>
      <c r="C612">
        <f t="shared" ca="1" si="114"/>
        <v>-2.4432515591290218</v>
      </c>
      <c r="D612">
        <f ca="1">History!C166+History!D166*C612</f>
        <v>14.245791551227995</v>
      </c>
      <c r="F612">
        <f t="shared" ca="1" si="121"/>
        <v>0.71504809675218994</v>
      </c>
      <c r="G612">
        <f t="shared" ca="1" si="121"/>
        <v>0.73851446972882384</v>
      </c>
      <c r="H612">
        <f t="shared" ca="1" si="115"/>
        <v>-5.9054631327799506E-2</v>
      </c>
      <c r="I612">
        <f ca="1">History!C167+History!D167*H612</f>
        <v>35.601913187477884</v>
      </c>
      <c r="K612">
        <f t="shared" ca="1" si="122"/>
        <v>0.78469305460962591</v>
      </c>
      <c r="L612">
        <f t="shared" ca="1" si="122"/>
        <v>9.5647728278756006E-3</v>
      </c>
      <c r="M612">
        <f t="shared" ca="1" si="116"/>
        <v>0.69510863546985135</v>
      </c>
      <c r="N612">
        <f ca="1">History!C168+History!D168*M612</f>
        <v>35.155393720709725</v>
      </c>
    </row>
    <row r="613" spans="1:14" x14ac:dyDescent="0.3">
      <c r="A613">
        <f t="shared" ca="1" si="120"/>
        <v>0.14697489417677256</v>
      </c>
      <c r="B613">
        <f t="shared" ca="1" si="120"/>
        <v>0.5906026553977769</v>
      </c>
      <c r="C613">
        <f t="shared" ca="1" si="114"/>
        <v>-1.6494725651925126</v>
      </c>
      <c r="D613">
        <f ca="1">History!C166+History!D166*C613</f>
        <v>25.263589613014243</v>
      </c>
      <c r="F613">
        <f t="shared" ca="1" si="121"/>
        <v>0.76795191555389397</v>
      </c>
      <c r="G613">
        <f t="shared" ca="1" si="121"/>
        <v>0.29132463561516275</v>
      </c>
      <c r="H613">
        <f t="shared" ca="1" si="115"/>
        <v>-0.18656840930710492</v>
      </c>
      <c r="I613">
        <f ca="1">History!C167+History!D167*H613</f>
        <v>33.997212758067086</v>
      </c>
      <c r="K613">
        <f t="shared" ca="1" si="122"/>
        <v>0.16105437380815935</v>
      </c>
      <c r="L613">
        <f t="shared" ca="1" si="122"/>
        <v>0.94428578830514265</v>
      </c>
      <c r="M613">
        <f t="shared" ca="1" si="116"/>
        <v>1.7951260809517138</v>
      </c>
      <c r="N613">
        <f ca="1">History!C168+History!D168*M613</f>
        <v>51.772945305991875</v>
      </c>
    </row>
    <row r="614" spans="1:14" x14ac:dyDescent="0.3">
      <c r="A614">
        <f t="shared" ca="1" si="120"/>
        <v>0.37228448440811568</v>
      </c>
      <c r="B614">
        <f t="shared" ca="1" si="120"/>
        <v>0.44468670660037513</v>
      </c>
      <c r="C614">
        <f t="shared" ca="1" si="114"/>
        <v>-1.3217235872488802</v>
      </c>
      <c r="D614">
        <f ca="1">History!C166+History!D166*C614</f>
        <v>29.812805555391034</v>
      </c>
      <c r="F614">
        <f t="shared" ca="1" si="121"/>
        <v>0.7149782034348755</v>
      </c>
      <c r="G614">
        <f t="shared" ca="1" si="121"/>
        <v>0.30013676577382231</v>
      </c>
      <c r="H614">
        <f t="shared" ca="1" si="115"/>
        <v>-0.25380058826021934</v>
      </c>
      <c r="I614">
        <f ca="1">History!C167+History!D167*H614</f>
        <v>33.151127667138361</v>
      </c>
      <c r="K614">
        <f t="shared" ca="1" si="122"/>
        <v>0.29732347085543409</v>
      </c>
      <c r="L614">
        <f t="shared" ca="1" si="122"/>
        <v>0.60768924314550077</v>
      </c>
      <c r="M614">
        <f t="shared" ca="1" si="116"/>
        <v>-1.2143773444428578</v>
      </c>
      <c r="N614">
        <f ca="1">History!C168+History!D168*M614</f>
        <v>6.3095041369561429</v>
      </c>
    </row>
    <row r="615" spans="1:14" x14ac:dyDescent="0.3">
      <c r="A615">
        <f t="shared" ca="1" si="120"/>
        <v>0.86388089149450997</v>
      </c>
      <c r="B615">
        <f t="shared" ca="1" si="120"/>
        <v>0.12423228806842423</v>
      </c>
      <c r="C615">
        <f t="shared" ca="1" si="114"/>
        <v>0.38435915382184022</v>
      </c>
      <c r="D615">
        <f ca="1">History!C166+History!D166*C615</f>
        <v>53.493546997787355</v>
      </c>
      <c r="F615">
        <f t="shared" ca="1" si="121"/>
        <v>0.31193382943784553</v>
      </c>
      <c r="G615">
        <f t="shared" ca="1" si="121"/>
        <v>0.32718494506878482</v>
      </c>
      <c r="H615">
        <f t="shared" ca="1" si="115"/>
        <v>-0.71158110040676437</v>
      </c>
      <c r="I615">
        <f ca="1">History!C167+History!D167*H615</f>
        <v>27.390176999229574</v>
      </c>
      <c r="K615">
        <f t="shared" ca="1" si="122"/>
        <v>0.3948368843597504</v>
      </c>
      <c r="L615">
        <f t="shared" ca="1" si="122"/>
        <v>0.13016551250175923</v>
      </c>
      <c r="M615">
        <f t="shared" ca="1" si="116"/>
        <v>0.93220359952280607</v>
      </c>
      <c r="N615">
        <f ca="1">History!C168+History!D168*M615</f>
        <v>38.737098549067881</v>
      </c>
    </row>
    <row r="616" spans="1:14" x14ac:dyDescent="0.3">
      <c r="A616">
        <f t="shared" ca="1" si="120"/>
        <v>0.12452511868837013</v>
      </c>
      <c r="B616">
        <f t="shared" ca="1" si="120"/>
        <v>0.78759542426918194</v>
      </c>
      <c r="C616">
        <f t="shared" ca="1" si="114"/>
        <v>0.47769851276778336</v>
      </c>
      <c r="D616">
        <f ca="1">History!C166+History!D166*C616</f>
        <v>54.789114423908032</v>
      </c>
      <c r="F616">
        <f t="shared" ca="1" si="121"/>
        <v>0.27557521997414425</v>
      </c>
      <c r="G616">
        <f t="shared" ca="1" si="121"/>
        <v>0.37942846616340919</v>
      </c>
      <c r="H616">
        <f t="shared" ca="1" si="115"/>
        <v>-1.1664408697512361</v>
      </c>
      <c r="I616">
        <f ca="1">History!C167+History!D167*H616</f>
        <v>21.665982494481803</v>
      </c>
      <c r="K616">
        <f t="shared" ca="1" si="122"/>
        <v>0.11502936591113566</v>
      </c>
      <c r="L616">
        <f t="shared" ca="1" si="122"/>
        <v>0.18578104564011277</v>
      </c>
      <c r="M616">
        <f t="shared" ca="1" si="116"/>
        <v>0.81657037453552972</v>
      </c>
      <c r="N616">
        <f ca="1">History!C168+History!D168*M616</f>
        <v>36.990270724571999</v>
      </c>
    </row>
    <row r="617" spans="1:14" x14ac:dyDescent="0.3">
      <c r="A617">
        <f t="shared" ca="1" si="120"/>
        <v>0.42095479938773295</v>
      </c>
      <c r="B617">
        <f t="shared" ca="1" si="120"/>
        <v>0.70454974622442446</v>
      </c>
      <c r="C617">
        <f t="shared" ca="1" si="114"/>
        <v>-0.37057651024166005</v>
      </c>
      <c r="D617">
        <f ca="1">History!C166+History!D166*C617</f>
        <v>43.014901480799224</v>
      </c>
      <c r="F617">
        <f t="shared" ca="1" si="121"/>
        <v>0.13018062985988343</v>
      </c>
      <c r="G617">
        <f t="shared" ca="1" si="121"/>
        <v>0.30389510974323453</v>
      </c>
      <c r="H617">
        <f t="shared" ca="1" si="115"/>
        <v>-0.67081500159284679</v>
      </c>
      <c r="I617">
        <f ca="1">History!C167+History!D167*H617</f>
        <v>27.903199021702417</v>
      </c>
      <c r="K617">
        <f t="shared" ca="1" si="122"/>
        <v>0.81844416192885505</v>
      </c>
      <c r="L617">
        <f t="shared" ca="1" si="122"/>
        <v>0.87988554509035832</v>
      </c>
      <c r="M617">
        <f t="shared" ca="1" si="116"/>
        <v>0.46113185450818095</v>
      </c>
      <c r="N617">
        <f ca="1">History!C168+History!D168*M617</f>
        <v>31.620794116531968</v>
      </c>
    </row>
    <row r="618" spans="1:14" x14ac:dyDescent="0.3">
      <c r="A618">
        <f t="shared" ca="1" si="120"/>
        <v>0.74030309626734581</v>
      </c>
      <c r="B618">
        <f t="shared" ca="1" si="120"/>
        <v>0.50596123426045325</v>
      </c>
      <c r="C618">
        <f t="shared" ca="1" si="114"/>
        <v>-0.77495023484879677</v>
      </c>
      <c r="D618">
        <f ca="1">History!C166+History!D166*C618</f>
        <v>37.402119997229057</v>
      </c>
      <c r="F618">
        <f t="shared" ca="1" si="121"/>
        <v>0.13222011234441677</v>
      </c>
      <c r="G618">
        <f t="shared" ca="1" si="121"/>
        <v>0.51677954355362588</v>
      </c>
      <c r="H618">
        <f t="shared" ca="1" si="115"/>
        <v>-2.000440474039876</v>
      </c>
      <c r="I618">
        <f ca="1">History!C167+History!D167*H618</f>
        <v>11.170492953362487</v>
      </c>
      <c r="K618">
        <f t="shared" ca="1" si="122"/>
        <v>0.227417749246561</v>
      </c>
      <c r="L618">
        <f t="shared" ca="1" si="122"/>
        <v>0.8518495089839786</v>
      </c>
      <c r="M618">
        <f t="shared" ca="1" si="116"/>
        <v>1.0277056270584459</v>
      </c>
      <c r="N618">
        <f ca="1">History!C168+History!D168*M618</f>
        <v>40.17981191292489</v>
      </c>
    </row>
    <row r="619" spans="1:14" x14ac:dyDescent="0.3">
      <c r="A619">
        <f t="shared" ca="1" si="120"/>
        <v>0.18156630036549748</v>
      </c>
      <c r="B619">
        <f t="shared" ca="1" si="120"/>
        <v>0.68276018964415541</v>
      </c>
      <c r="C619">
        <f t="shared" ca="1" si="114"/>
        <v>-0.75740944225566942</v>
      </c>
      <c r="D619">
        <f ca="1">History!C166+History!D166*C619</f>
        <v>37.645589416438973</v>
      </c>
      <c r="F619">
        <f t="shared" ca="1" si="121"/>
        <v>8.1154176366195263E-2</v>
      </c>
      <c r="G619">
        <f t="shared" ca="1" si="121"/>
        <v>0.51286453870733328</v>
      </c>
      <c r="H619">
        <f t="shared" ca="1" si="115"/>
        <v>-2.2338450607907383</v>
      </c>
      <c r="I619">
        <f ca="1">History!C167+History!D167*H619</f>
        <v>8.2332069085058848</v>
      </c>
      <c r="K619">
        <f t="shared" ca="1" si="122"/>
        <v>0.97739804796585239</v>
      </c>
      <c r="L619">
        <f t="shared" ca="1" si="122"/>
        <v>0.90110660096187045</v>
      </c>
      <c r="M619">
        <f t="shared" ca="1" si="116"/>
        <v>0.1738605035130191</v>
      </c>
      <c r="N619">
        <f ca="1">History!C168+History!D168*M619</f>
        <v>27.281093402017703</v>
      </c>
    </row>
    <row r="620" spans="1:14" x14ac:dyDescent="0.3">
      <c r="A620">
        <f t="shared" ca="1" si="120"/>
        <v>6.0850091281173802E-2</v>
      </c>
      <c r="B620">
        <f t="shared" ca="1" si="120"/>
        <v>0.3331691897222977</v>
      </c>
      <c r="C620">
        <f t="shared" ca="1" si="114"/>
        <v>-1.1809629038358391</v>
      </c>
      <c r="D620">
        <f ca="1">History!C166+History!D166*C620</f>
        <v>31.766589664986604</v>
      </c>
      <c r="F620">
        <f t="shared" ca="1" si="121"/>
        <v>0.48305371060624835</v>
      </c>
      <c r="G620">
        <f t="shared" ca="1" si="121"/>
        <v>0.73578057827497712</v>
      </c>
      <c r="H620">
        <f t="shared" ca="1" si="115"/>
        <v>-0.10763497299579902</v>
      </c>
      <c r="I620">
        <f ca="1">History!C167+History!D167*H620</f>
        <v>34.990552624165154</v>
      </c>
      <c r="K620">
        <f t="shared" ca="1" si="122"/>
        <v>0.86460064790143998</v>
      </c>
      <c r="L620">
        <f t="shared" ca="1" si="122"/>
        <v>0.5991340138490604</v>
      </c>
      <c r="M620">
        <f t="shared" ca="1" si="116"/>
        <v>-0.43811955414580706</v>
      </c>
      <c r="N620">
        <f ca="1">History!C168+History!D168*M620</f>
        <v>18.036139861435721</v>
      </c>
    </row>
    <row r="621" spans="1:14" x14ac:dyDescent="0.3">
      <c r="A621">
        <f t="shared" ca="1" si="120"/>
        <v>0.72753467797341997</v>
      </c>
      <c r="B621">
        <f t="shared" ca="1" si="120"/>
        <v>0.24749333388268313</v>
      </c>
      <c r="C621">
        <f t="shared" ca="1" si="114"/>
        <v>1.2561771137264052E-2</v>
      </c>
      <c r="D621">
        <f ca="1">History!C166+History!D166*C621</f>
        <v>48.332931116527369</v>
      </c>
      <c r="F621">
        <f t="shared" ca="1" si="121"/>
        <v>0.34669597147402342</v>
      </c>
      <c r="G621">
        <f t="shared" ca="1" si="121"/>
        <v>0.85047514535520463</v>
      </c>
      <c r="H621">
        <f t="shared" ca="1" si="115"/>
        <v>0.85906016449190081</v>
      </c>
      <c r="I621">
        <f ca="1">History!C167+History!D167*H621</f>
        <v>47.155952526970907</v>
      </c>
      <c r="K621">
        <f t="shared" ca="1" si="122"/>
        <v>0.1181410955869665</v>
      </c>
      <c r="L621">
        <f t="shared" ca="1" si="122"/>
        <v>0.24689001441451253</v>
      </c>
      <c r="M621">
        <f t="shared" ca="1" si="116"/>
        <v>4.0384395402056954E-2</v>
      </c>
      <c r="N621">
        <f ca="1">History!C168+History!D168*M621</f>
        <v>25.26471982444685</v>
      </c>
    </row>
    <row r="622" spans="1:14" x14ac:dyDescent="0.3">
      <c r="A622">
        <f t="shared" ca="1" si="120"/>
        <v>0.84117983663285933</v>
      </c>
      <c r="B622">
        <f t="shared" ca="1" si="120"/>
        <v>0.42619334176071422</v>
      </c>
      <c r="C622">
        <f t="shared" ca="1" si="114"/>
        <v>-0.52601698463941793</v>
      </c>
      <c r="D622">
        <f ca="1">History!C166+History!D166*C622</f>
        <v>40.857359179195143</v>
      </c>
      <c r="F622">
        <f t="shared" ca="1" si="121"/>
        <v>0.47478075731446912</v>
      </c>
      <c r="G622">
        <f t="shared" ca="1" si="121"/>
        <v>0.91005477472987539</v>
      </c>
      <c r="H622">
        <f t="shared" ca="1" si="115"/>
        <v>1.0307909148337322</v>
      </c>
      <c r="I622">
        <f ca="1">History!C167+History!D167*H622</f>
        <v>49.317102586075094</v>
      </c>
      <c r="K622">
        <f t="shared" ca="1" si="122"/>
        <v>0.56340766308363432</v>
      </c>
      <c r="L622">
        <f t="shared" ca="1" si="122"/>
        <v>0.54919193143184319</v>
      </c>
      <c r="M622">
        <f t="shared" ca="1" si="116"/>
        <v>-1.0204544750774511</v>
      </c>
      <c r="N622">
        <f ca="1">History!C168+History!D168*M622</f>
        <v>9.2390242990968012</v>
      </c>
    </row>
    <row r="623" spans="1:14" x14ac:dyDescent="0.3">
      <c r="A623">
        <f t="shared" ca="1" si="120"/>
        <v>0.56299415236168371</v>
      </c>
      <c r="B623">
        <f t="shared" ca="1" si="120"/>
        <v>0.45773484799298136</v>
      </c>
      <c r="C623">
        <f t="shared" ca="1" si="114"/>
        <v>-1.0343264455809853</v>
      </c>
      <c r="D623">
        <f ca="1">History!C166+History!D166*C623</f>
        <v>33.801930607350663</v>
      </c>
      <c r="F623">
        <f t="shared" ca="1" si="121"/>
        <v>0.26742842930117305</v>
      </c>
      <c r="G623">
        <f t="shared" ca="1" si="121"/>
        <v>0.94673821721653828</v>
      </c>
      <c r="H623">
        <f t="shared" ca="1" si="115"/>
        <v>1.5340323894468575</v>
      </c>
      <c r="I623">
        <f ca="1">History!C167+History!D167*H623</f>
        <v>55.650157909242303</v>
      </c>
      <c r="K623">
        <f t="shared" ca="1" si="122"/>
        <v>0.87689367387200301</v>
      </c>
      <c r="L623">
        <f t="shared" ca="1" si="122"/>
        <v>0.78498544289639316</v>
      </c>
      <c r="M623">
        <f t="shared" ca="1" si="116"/>
        <v>0.11177028014178114</v>
      </c>
      <c r="N623">
        <f ca="1">History!C168+History!D168*M623</f>
        <v>26.343119650736636</v>
      </c>
    </row>
    <row r="624" spans="1:14" x14ac:dyDescent="0.3">
      <c r="A624">
        <f t="shared" ref="A624:B643" ca="1" si="123">RAND()</f>
        <v>0.34436113244023903</v>
      </c>
      <c r="B624">
        <f t="shared" ca="1" si="123"/>
        <v>0.58465346912023242</v>
      </c>
      <c r="C624">
        <f t="shared" ca="1" si="114"/>
        <v>-1.2584546119319604</v>
      </c>
      <c r="D624">
        <f ca="1">History!C166+History!D166*C624</f>
        <v>30.690990540056571</v>
      </c>
      <c r="F624">
        <f t="shared" ref="F624:G643" ca="1" si="124">RAND()</f>
        <v>0.69681172385499079</v>
      </c>
      <c r="G624">
        <f t="shared" ca="1" si="124"/>
        <v>0.51308521188392731</v>
      </c>
      <c r="H624">
        <f t="shared" ca="1" si="115"/>
        <v>-0.84711709433585414</v>
      </c>
      <c r="I624">
        <f ca="1">History!C167+History!D167*H624</f>
        <v>25.684520786189388</v>
      </c>
      <c r="K624">
        <f t="shared" ref="K624:L643" ca="1" si="125">RAND()</f>
        <v>0.58031030292641816</v>
      </c>
      <c r="L624">
        <f t="shared" ca="1" si="125"/>
        <v>0.60719618700035771</v>
      </c>
      <c r="M624">
        <f t="shared" ca="1" si="116"/>
        <v>-0.81543296134219345</v>
      </c>
      <c r="N624">
        <f ca="1">History!C168+History!D168*M624</f>
        <v>12.336207525219058</v>
      </c>
    </row>
    <row r="625" spans="1:14" x14ac:dyDescent="0.3">
      <c r="A625">
        <f t="shared" ca="1" si="123"/>
        <v>0.88642621805977928</v>
      </c>
      <c r="B625">
        <f t="shared" ca="1" si="123"/>
        <v>0.28984668462586816</v>
      </c>
      <c r="C625">
        <f t="shared" ca="1" si="114"/>
        <v>-0.12165707297865534</v>
      </c>
      <c r="D625">
        <f ca="1">History!C166+History!D166*C625</f>
        <v>46.46994893653553</v>
      </c>
      <c r="F625">
        <f t="shared" ca="1" si="124"/>
        <v>0.4174658854944665</v>
      </c>
      <c r="G625">
        <f t="shared" ca="1" si="124"/>
        <v>0.23890085863508004</v>
      </c>
      <c r="H625">
        <f t="shared" ca="1" si="115"/>
        <v>9.2103611852363154E-2</v>
      </c>
      <c r="I625">
        <f ca="1">History!C167+History!D167*H625</f>
        <v>37.504167999342634</v>
      </c>
      <c r="K625">
        <f t="shared" ca="1" si="125"/>
        <v>0.69777303388703171</v>
      </c>
      <c r="L625">
        <f t="shared" ca="1" si="125"/>
        <v>0.72148839881096238</v>
      </c>
      <c r="M625">
        <f t="shared" ca="1" si="116"/>
        <v>-0.1511675882157866</v>
      </c>
      <c r="N625">
        <f ca="1">History!C168+History!D168*M625</f>
        <v>22.37101574538266</v>
      </c>
    </row>
    <row r="626" spans="1:14" x14ac:dyDescent="0.3">
      <c r="A626">
        <f t="shared" ca="1" si="123"/>
        <v>0.93234139263121618</v>
      </c>
      <c r="B626">
        <f t="shared" ca="1" si="123"/>
        <v>0.92190483936226386</v>
      </c>
      <c r="C626">
        <f t="shared" ca="1" si="114"/>
        <v>0.33015030774417015</v>
      </c>
      <c r="D626">
        <f ca="1">History!C166+History!D166*C626</f>
        <v>52.741118269125387</v>
      </c>
      <c r="F626">
        <f t="shared" ca="1" si="124"/>
        <v>0.40650991786749635</v>
      </c>
      <c r="G626">
        <f t="shared" ca="1" si="124"/>
        <v>0.88246541410119617</v>
      </c>
      <c r="H626">
        <f t="shared" ca="1" si="115"/>
        <v>0.99220399645980184</v>
      </c>
      <c r="I626">
        <f ca="1">History!C167+History!D167*H626</f>
        <v>48.831504516081949</v>
      </c>
      <c r="K626">
        <f t="shared" ca="1" si="125"/>
        <v>4.2246743592003755E-3</v>
      </c>
      <c r="L626">
        <f t="shared" ca="1" si="125"/>
        <v>0.49379379638948051</v>
      </c>
      <c r="M626">
        <f t="shared" ca="1" si="116"/>
        <v>-3.304089748758031</v>
      </c>
      <c r="N626">
        <f ca="1">History!C168+History!D168*M626</f>
        <v>-25.2589985442897</v>
      </c>
    </row>
    <row r="627" spans="1:14" x14ac:dyDescent="0.3">
      <c r="A627">
        <f t="shared" ca="1" si="123"/>
        <v>0.17191203240726505</v>
      </c>
      <c r="B627">
        <f t="shared" ca="1" si="123"/>
        <v>0.34049433952003805</v>
      </c>
      <c r="C627">
        <f t="shared" ca="1" si="114"/>
        <v>-1.0104372173747309</v>
      </c>
      <c r="D627">
        <f ca="1">History!C166+History!D166*C627</f>
        <v>34.133517477548807</v>
      </c>
      <c r="F627">
        <f t="shared" ca="1" si="124"/>
        <v>0.36814227088046758</v>
      </c>
      <c r="G627">
        <f t="shared" ca="1" si="124"/>
        <v>0.92880480057805015</v>
      </c>
      <c r="H627">
        <f t="shared" ca="1" si="115"/>
        <v>1.2746053628711185</v>
      </c>
      <c r="I627">
        <f ca="1">History!C167+History!D167*H627</f>
        <v>52.385391798913304</v>
      </c>
      <c r="K627">
        <f t="shared" ca="1" si="125"/>
        <v>0.92717596444467998</v>
      </c>
      <c r="L627">
        <f t="shared" ca="1" si="125"/>
        <v>0.36178596782830463</v>
      </c>
      <c r="M627">
        <f t="shared" ca="1" si="116"/>
        <v>-0.25122497747367151</v>
      </c>
      <c r="N627">
        <f ca="1">History!C168+History!D168*M627</f>
        <v>20.859486237999974</v>
      </c>
    </row>
    <row r="628" spans="1:14" x14ac:dyDescent="0.3">
      <c r="A628">
        <f t="shared" ca="1" si="123"/>
        <v>0.81514600719068198</v>
      </c>
      <c r="B628">
        <f t="shared" ca="1" si="123"/>
        <v>0.29450968424847523</v>
      </c>
      <c r="C628">
        <f t="shared" ca="1" si="114"/>
        <v>-0.17648230402371143</v>
      </c>
      <c r="D628">
        <f ca="1">History!C166+History!D166*C628</f>
        <v>45.708964671444839</v>
      </c>
      <c r="F628">
        <f t="shared" ca="1" si="124"/>
        <v>0.61312390311783405</v>
      </c>
      <c r="G628">
        <f t="shared" ca="1" si="124"/>
        <v>0.83153164316332462</v>
      </c>
      <c r="H628">
        <f t="shared" ca="1" si="115"/>
        <v>0.48483595436138505</v>
      </c>
      <c r="I628">
        <f ca="1">History!C167+History!D167*H628</f>
        <v>42.446518297912043</v>
      </c>
      <c r="K628">
        <f t="shared" ca="1" si="125"/>
        <v>0.61877781374177776</v>
      </c>
      <c r="L628">
        <f t="shared" ca="1" si="125"/>
        <v>0.7285629766152143</v>
      </c>
      <c r="M628">
        <f t="shared" ca="1" si="116"/>
        <v>-0.13157399976934078</v>
      </c>
      <c r="N628">
        <f ca="1">History!C168+History!D168*M628</f>
        <v>22.667008748118153</v>
      </c>
    </row>
    <row r="629" spans="1:14" x14ac:dyDescent="0.3">
      <c r="A629">
        <f t="shared" ca="1" si="123"/>
        <v>0.28185138175259694</v>
      </c>
      <c r="B629">
        <f t="shared" ca="1" si="123"/>
        <v>0.14794229331808062</v>
      </c>
      <c r="C629">
        <f t="shared" ca="1" si="114"/>
        <v>0.95200542212659811</v>
      </c>
      <c r="D629">
        <f ca="1">History!C166+History!D166*C629</f>
        <v>61.372581341707779</v>
      </c>
      <c r="F629">
        <f t="shared" ca="1" si="124"/>
        <v>0.725934313008612</v>
      </c>
      <c r="G629">
        <f t="shared" ca="1" si="124"/>
        <v>0.56234137361232162</v>
      </c>
      <c r="H629">
        <f t="shared" ca="1" si="115"/>
        <v>-0.73974999313475254</v>
      </c>
      <c r="I629">
        <f ca="1">History!C167+History!D167*H629</f>
        <v>27.035684841809804</v>
      </c>
      <c r="K629">
        <f t="shared" ca="1" si="125"/>
        <v>0.82309601786162012</v>
      </c>
      <c r="L629">
        <f t="shared" ca="1" si="125"/>
        <v>0.21661822346998749</v>
      </c>
      <c r="M629">
        <f t="shared" ca="1" si="116"/>
        <v>0.12992080731742334</v>
      </c>
      <c r="N629">
        <f ca="1">History!C168+History!D168*M629</f>
        <v>26.617312867289829</v>
      </c>
    </row>
    <row r="630" spans="1:14" x14ac:dyDescent="0.3">
      <c r="A630">
        <f t="shared" ca="1" si="123"/>
        <v>0.76433748978313765</v>
      </c>
      <c r="B630">
        <f t="shared" ca="1" si="123"/>
        <v>0.89272648347531436</v>
      </c>
      <c r="C630">
        <f t="shared" ca="1" si="114"/>
        <v>0.57281510876996322</v>
      </c>
      <c r="D630">
        <f ca="1">History!C166+History!D166*C630</f>
        <v>56.109350226419508</v>
      </c>
      <c r="F630">
        <f t="shared" ca="1" si="124"/>
        <v>0.47895758046680981</v>
      </c>
      <c r="G630">
        <f t="shared" ca="1" si="124"/>
        <v>0.98666642293878282</v>
      </c>
      <c r="H630">
        <f t="shared" ca="1" si="115"/>
        <v>1.2091224873135253</v>
      </c>
      <c r="I630">
        <f ca="1">History!C167+History!D167*H630</f>
        <v>51.561320861705426</v>
      </c>
      <c r="K630">
        <f t="shared" ca="1" si="125"/>
        <v>0.85940071479947344</v>
      </c>
      <c r="L630">
        <f t="shared" ca="1" si="125"/>
        <v>0.73722416721806661</v>
      </c>
      <c r="M630">
        <f t="shared" ca="1" si="116"/>
        <v>-4.4142051943492862E-2</v>
      </c>
      <c r="N630">
        <f ca="1">History!C168+History!D168*M630</f>
        <v>23.987810440096119</v>
      </c>
    </row>
    <row r="631" spans="1:14" x14ac:dyDescent="0.3">
      <c r="A631">
        <f t="shared" ca="1" si="123"/>
        <v>0.50241147744046</v>
      </c>
      <c r="B631">
        <f t="shared" ca="1" si="123"/>
        <v>0.73295631738674971</v>
      </c>
      <c r="C631">
        <f t="shared" ca="1" si="114"/>
        <v>-0.12540882306519324</v>
      </c>
      <c r="D631">
        <f ca="1">History!C166+History!D166*C631</f>
        <v>46.417873957041841</v>
      </c>
      <c r="F631">
        <f t="shared" ca="1" si="124"/>
        <v>0.19109889752524967</v>
      </c>
      <c r="G631">
        <f t="shared" ca="1" si="124"/>
        <v>0.70316381124225591</v>
      </c>
      <c r="H631">
        <f t="shared" ca="1" si="115"/>
        <v>-0.52769640046833477</v>
      </c>
      <c r="I631">
        <f ca="1">History!C167+History!D167*H631</f>
        <v>29.704278750658833</v>
      </c>
      <c r="K631">
        <f t="shared" ca="1" si="125"/>
        <v>0.15502019735249284</v>
      </c>
      <c r="L631">
        <f t="shared" ca="1" si="125"/>
        <v>0.92179866338002048</v>
      </c>
      <c r="M631">
        <f t="shared" ca="1" si="116"/>
        <v>1.702470687729037</v>
      </c>
      <c r="N631">
        <f ca="1">History!C168+History!D168*M631</f>
        <v>50.37323498061793</v>
      </c>
    </row>
    <row r="632" spans="1:14" x14ac:dyDescent="0.3">
      <c r="A632">
        <f t="shared" ca="1" si="123"/>
        <v>0.33047477614370524</v>
      </c>
      <c r="B632">
        <f t="shared" ca="1" si="123"/>
        <v>0.92254333451266723</v>
      </c>
      <c r="C632">
        <f t="shared" ca="1" si="114"/>
        <v>1.3153236380698539</v>
      </c>
      <c r="D632">
        <f ca="1">History!C166+History!D166*C632</f>
        <v>66.415504833018275</v>
      </c>
      <c r="F632">
        <f t="shared" ca="1" si="124"/>
        <v>0.70874435886122822</v>
      </c>
      <c r="G632">
        <f t="shared" ca="1" si="124"/>
        <v>0.79711569874052801</v>
      </c>
      <c r="H632">
        <f t="shared" ca="1" si="115"/>
        <v>0.24207055337009331</v>
      </c>
      <c r="I632">
        <f ca="1">History!C167+History!D167*H632</f>
        <v>39.391430844695556</v>
      </c>
      <c r="K632">
        <f t="shared" ca="1" si="125"/>
        <v>0.17199030473675914</v>
      </c>
      <c r="L632">
        <f t="shared" ca="1" si="125"/>
        <v>7.5679917161695309E-2</v>
      </c>
      <c r="M632">
        <f t="shared" ca="1" si="116"/>
        <v>1.6681727006556497</v>
      </c>
      <c r="N632">
        <f ca="1">History!C168+History!D168*M632</f>
        <v>49.855108134717149</v>
      </c>
    </row>
    <row r="633" spans="1:14" x14ac:dyDescent="0.3">
      <c r="A633">
        <f t="shared" ca="1" si="123"/>
        <v>0.16773591305446922</v>
      </c>
      <c r="B633">
        <f t="shared" ca="1" si="123"/>
        <v>0.3268091365634791</v>
      </c>
      <c r="C633">
        <f t="shared" ca="1" si="114"/>
        <v>-0.8769601441231103</v>
      </c>
      <c r="D633">
        <f ca="1">History!C166+History!D166*C633</f>
        <v>35.986203741859597</v>
      </c>
      <c r="F633">
        <f t="shared" ca="1" si="124"/>
        <v>0.10240850251107081</v>
      </c>
      <c r="G633">
        <f t="shared" ca="1" si="124"/>
        <v>0.8179979227811226</v>
      </c>
      <c r="H633">
        <f t="shared" ca="1" si="115"/>
        <v>0.88460304558159919</v>
      </c>
      <c r="I633">
        <f ca="1">History!C167+History!D167*H633</f>
        <v>47.477397573165675</v>
      </c>
      <c r="K633">
        <f t="shared" ca="1" si="125"/>
        <v>0.30142551375855831</v>
      </c>
      <c r="L633">
        <f t="shared" ca="1" si="125"/>
        <v>0.64941180473312787</v>
      </c>
      <c r="M633">
        <f t="shared" ca="1" si="116"/>
        <v>-0.91492594155150675</v>
      </c>
      <c r="N633">
        <f ca="1">History!C168+History!D168*M633</f>
        <v>10.833204333958323</v>
      </c>
    </row>
    <row r="634" spans="1:14" x14ac:dyDescent="0.3">
      <c r="A634">
        <f t="shared" ca="1" si="123"/>
        <v>0.19646510615018176</v>
      </c>
      <c r="B634">
        <f t="shared" ca="1" si="123"/>
        <v>0.65649953071892819</v>
      </c>
      <c r="C634">
        <f t="shared" ca="1" si="114"/>
        <v>-0.99991492719950215</v>
      </c>
      <c r="D634">
        <f ca="1">History!C166+History!D166*C634</f>
        <v>34.279568795590436</v>
      </c>
      <c r="F634">
        <f t="shared" ca="1" si="124"/>
        <v>0.86917642191219602</v>
      </c>
      <c r="G634">
        <f t="shared" ca="1" si="124"/>
        <v>0.14920381803583305</v>
      </c>
      <c r="H634">
        <f t="shared" ca="1" si="115"/>
        <v>0.31339821612474994</v>
      </c>
      <c r="I634">
        <f ca="1">History!C167+History!D167*H634</f>
        <v>40.289055657206731</v>
      </c>
      <c r="K634">
        <f t="shared" ca="1" si="125"/>
        <v>0.15504119342070521</v>
      </c>
      <c r="L634">
        <f t="shared" ca="1" si="125"/>
        <v>0.66176347759609688</v>
      </c>
      <c r="M634">
        <f t="shared" ca="1" si="116"/>
        <v>-1.0164670056293597</v>
      </c>
      <c r="N634">
        <f ca="1">History!C168+History!D168*M634</f>
        <v>9.2992615067161513</v>
      </c>
    </row>
    <row r="635" spans="1:14" x14ac:dyDescent="0.3">
      <c r="A635">
        <f t="shared" ca="1" si="123"/>
        <v>0.79221106487967452</v>
      </c>
      <c r="B635">
        <f t="shared" ca="1" si="123"/>
        <v>0.96462690061111867</v>
      </c>
      <c r="C635">
        <f t="shared" ca="1" si="114"/>
        <v>0.66574707137996314</v>
      </c>
      <c r="D635">
        <f ca="1">History!C166+History!D166*C635</f>
        <v>57.399262916656745</v>
      </c>
      <c r="F635">
        <f t="shared" ca="1" si="124"/>
        <v>0.80420799035136925</v>
      </c>
      <c r="G635">
        <f t="shared" ca="1" si="124"/>
        <v>0.62373518477064505</v>
      </c>
      <c r="H635">
        <f t="shared" ca="1" si="115"/>
        <v>-0.47048963142049222</v>
      </c>
      <c r="I635">
        <f ca="1">History!C167+History!D167*H635</f>
        <v>30.424198811933902</v>
      </c>
      <c r="K635">
        <f t="shared" ca="1" si="125"/>
        <v>0.13097317832486832</v>
      </c>
      <c r="L635">
        <f t="shared" ca="1" si="125"/>
        <v>0.24864249970155017</v>
      </c>
      <c r="M635">
        <f t="shared" ca="1" si="116"/>
        <v>1.7197799361637296E-2</v>
      </c>
      <c r="N635">
        <f ca="1">History!C168+History!D168*M635</f>
        <v>24.914448601593662</v>
      </c>
    </row>
    <row r="636" spans="1:14" x14ac:dyDescent="0.3">
      <c r="A636">
        <f t="shared" ca="1" si="123"/>
        <v>6.19441370998014E-2</v>
      </c>
      <c r="B636">
        <f t="shared" ca="1" si="123"/>
        <v>0.17721062521069053</v>
      </c>
      <c r="C636">
        <f t="shared" ca="1" si="114"/>
        <v>1.0414946494591111</v>
      </c>
      <c r="D636">
        <f ca="1">History!C166+History!D166*C636</f>
        <v>62.614708234692515</v>
      </c>
      <c r="F636">
        <f t="shared" ca="1" si="124"/>
        <v>0.63800004020471379</v>
      </c>
      <c r="G636">
        <f t="shared" ca="1" si="124"/>
        <v>0.71233879531105848</v>
      </c>
      <c r="H636">
        <f t="shared" ca="1" si="115"/>
        <v>-0.22225582637925825</v>
      </c>
      <c r="I636">
        <f ca="1">History!C167+History!D167*H636</f>
        <v>33.548103537026357</v>
      </c>
      <c r="K636">
        <f t="shared" ca="1" si="125"/>
        <v>0.73696085421115776</v>
      </c>
      <c r="L636">
        <f t="shared" ca="1" si="125"/>
        <v>0.88261965326546898</v>
      </c>
      <c r="M636">
        <f t="shared" ca="1" si="116"/>
        <v>0.57827428818282334</v>
      </c>
      <c r="N636">
        <f ca="1">History!C168+History!D168*M636</f>
        <v>33.390420991459521</v>
      </c>
    </row>
    <row r="637" spans="1:14" x14ac:dyDescent="0.3">
      <c r="A637">
        <f t="shared" ca="1" si="123"/>
        <v>0.62714446099196453</v>
      </c>
      <c r="B637">
        <f t="shared" ca="1" si="123"/>
        <v>0.49326148785868396</v>
      </c>
      <c r="C637">
        <f t="shared" ca="1" si="114"/>
        <v>-0.96513467188739721</v>
      </c>
      <c r="D637">
        <f ca="1">History!C166+History!D166*C637</f>
        <v>34.762325120075374</v>
      </c>
      <c r="F637">
        <f t="shared" ca="1" si="124"/>
        <v>8.3534125402379478E-2</v>
      </c>
      <c r="G637">
        <f t="shared" ca="1" si="124"/>
        <v>0.64128478222028207</v>
      </c>
      <c r="H637">
        <f t="shared" ca="1" si="115"/>
        <v>-1.4064203140447771</v>
      </c>
      <c r="I637">
        <f ca="1">History!C167+History!D167*H637</f>
        <v>18.645954985218399</v>
      </c>
      <c r="K637">
        <f t="shared" ca="1" si="125"/>
        <v>0.37237928688313426</v>
      </c>
      <c r="L637">
        <f t="shared" ca="1" si="125"/>
        <v>0.46676667453652476</v>
      </c>
      <c r="M637">
        <f t="shared" ca="1" si="116"/>
        <v>-1.3750583572955901</v>
      </c>
      <c r="N637">
        <f ca="1">History!C168+History!D168*M637</f>
        <v>3.8821562518632717</v>
      </c>
    </row>
    <row r="638" spans="1:14" x14ac:dyDescent="0.3">
      <c r="A638">
        <f t="shared" ca="1" si="123"/>
        <v>0.71895461031892327</v>
      </c>
      <c r="B638">
        <f t="shared" ca="1" si="123"/>
        <v>0.34607942001107783</v>
      </c>
      <c r="C638">
        <f t="shared" ca="1" si="114"/>
        <v>-0.46115526260768891</v>
      </c>
      <c r="D638">
        <f ca="1">History!C166+History!D166*C638</f>
        <v>41.757651780466048</v>
      </c>
      <c r="F638">
        <f t="shared" ca="1" si="124"/>
        <v>0.3671964730645596</v>
      </c>
      <c r="G638">
        <f t="shared" ca="1" si="124"/>
        <v>0.85640258033915551</v>
      </c>
      <c r="H638">
        <f t="shared" ca="1" si="115"/>
        <v>0.87740946213976378</v>
      </c>
      <c r="I638">
        <f ca="1">History!C167+History!D167*H638</f>
        <v>47.38686973671502</v>
      </c>
      <c r="K638">
        <f t="shared" ca="1" si="125"/>
        <v>0.15040810994897147</v>
      </c>
      <c r="L638">
        <f t="shared" ca="1" si="125"/>
        <v>0.91931592219333569</v>
      </c>
      <c r="M638">
        <f t="shared" ca="1" si="116"/>
        <v>1.7016719984539821</v>
      </c>
      <c r="N638">
        <f ca="1">History!C168+History!D168*M638</f>
        <v>50.361169480853945</v>
      </c>
    </row>
    <row r="639" spans="1:14" x14ac:dyDescent="0.3">
      <c r="A639">
        <f t="shared" ca="1" si="123"/>
        <v>0.90463564927009776</v>
      </c>
      <c r="B639">
        <f t="shared" ca="1" si="123"/>
        <v>0.27053763406027553</v>
      </c>
      <c r="C639">
        <f t="shared" ca="1" si="114"/>
        <v>-5.7613338420597841E-2</v>
      </c>
      <c r="D639">
        <f ca="1">History!C166+History!D166*C639</f>
        <v>47.35888772160466</v>
      </c>
      <c r="F639">
        <f t="shared" ca="1" si="124"/>
        <v>0.80535802147884084</v>
      </c>
      <c r="G639">
        <f t="shared" ca="1" si="124"/>
        <v>0.9720057419514414</v>
      </c>
      <c r="H639">
        <f t="shared" ca="1" si="115"/>
        <v>0.64782706654401789</v>
      </c>
      <c r="I639">
        <f ca="1">History!C167+History!D167*H639</f>
        <v>44.497684155079739</v>
      </c>
      <c r="K639">
        <f t="shared" ca="1" si="125"/>
        <v>0.25576501454730671</v>
      </c>
      <c r="L639">
        <f t="shared" ca="1" si="125"/>
        <v>0.62194411699844288</v>
      </c>
      <c r="M639">
        <f t="shared" ca="1" si="116"/>
        <v>-1.1898921820663229</v>
      </c>
      <c r="N639">
        <f ca="1">History!C168+History!D168*M639</f>
        <v>6.6793923151275756</v>
      </c>
    </row>
    <row r="640" spans="1:14" x14ac:dyDescent="0.3">
      <c r="A640">
        <f t="shared" ca="1" si="123"/>
        <v>0.13744860311989338</v>
      </c>
      <c r="B640">
        <f t="shared" ca="1" si="123"/>
        <v>0.16302689831790151</v>
      </c>
      <c r="C640">
        <f t="shared" ca="1" si="114"/>
        <v>1.0353119769778516</v>
      </c>
      <c r="D640">
        <f ca="1">History!C166+History!D166*C640</f>
        <v>62.528891606385358</v>
      </c>
      <c r="F640">
        <f t="shared" ca="1" si="124"/>
        <v>0.92125664315189659</v>
      </c>
      <c r="G640">
        <f t="shared" ca="1" si="124"/>
        <v>0.67837229932564236</v>
      </c>
      <c r="H640">
        <f t="shared" ca="1" si="115"/>
        <v>-0.17618374767508099</v>
      </c>
      <c r="I640">
        <f ca="1">History!C167+History!D167*H640</f>
        <v>34.127898800346372</v>
      </c>
      <c r="K640">
        <f t="shared" ca="1" si="125"/>
        <v>0.34275008802258178</v>
      </c>
      <c r="L640">
        <f t="shared" ca="1" si="125"/>
        <v>1.0873256789442065E-2</v>
      </c>
      <c r="M640">
        <f t="shared" ca="1" si="116"/>
        <v>1.4599752000899302</v>
      </c>
      <c r="N640">
        <f ca="1">History!C168+History!D168*M640</f>
        <v>46.709946464974614</v>
      </c>
    </row>
    <row r="641" spans="1:14" x14ac:dyDescent="0.3">
      <c r="A641">
        <f t="shared" ca="1" si="123"/>
        <v>0.82234784113489612</v>
      </c>
      <c r="B641">
        <f t="shared" ca="1" si="123"/>
        <v>0.96534589347504873</v>
      </c>
      <c r="C641">
        <f t="shared" ca="1" si="114"/>
        <v>0.61067903068108387</v>
      </c>
      <c r="D641">
        <f ca="1">History!C166+History!D166*C641</f>
        <v>56.634908409025357</v>
      </c>
      <c r="F641">
        <f t="shared" ca="1" si="124"/>
        <v>0.69648547399304106</v>
      </c>
      <c r="G641">
        <f t="shared" ca="1" si="124"/>
        <v>0.67067482432264458</v>
      </c>
      <c r="H641">
        <f t="shared" ca="1" si="115"/>
        <v>-0.40658639410969605</v>
      </c>
      <c r="I641">
        <f ca="1">History!C167+History!D167*H641</f>
        <v>31.228390750863174</v>
      </c>
      <c r="K641">
        <f t="shared" ca="1" si="125"/>
        <v>0.98060801323269642</v>
      </c>
      <c r="L641">
        <f t="shared" ca="1" si="125"/>
        <v>0.85952331885470123</v>
      </c>
      <c r="M641">
        <f t="shared" ca="1" si="116"/>
        <v>0.12568981581854069</v>
      </c>
      <c r="N641">
        <f ca="1">History!C168+History!D168*M641</f>
        <v>26.553396863249752</v>
      </c>
    </row>
    <row r="642" spans="1:14" x14ac:dyDescent="0.3">
      <c r="A642">
        <f t="shared" ca="1" si="123"/>
        <v>0.31536348004792991</v>
      </c>
      <c r="B642">
        <f t="shared" ca="1" si="123"/>
        <v>0.2461898860847499</v>
      </c>
      <c r="C642">
        <f t="shared" ca="1" si="114"/>
        <v>3.6366355477328444E-2</v>
      </c>
      <c r="D642">
        <f ca="1">History!C166+History!D166*C642</f>
        <v>48.663343114334111</v>
      </c>
      <c r="F642">
        <f t="shared" ca="1" si="124"/>
        <v>0.47364301102110762</v>
      </c>
      <c r="G642">
        <f t="shared" ca="1" si="124"/>
        <v>0.58643719664311134</v>
      </c>
      <c r="H642">
        <f t="shared" ca="1" si="115"/>
        <v>-1.046628591031064</v>
      </c>
      <c r="I642">
        <f ca="1">History!C167+History!D167*H642</f>
        <v>23.173763207732637</v>
      </c>
      <c r="K642">
        <f t="shared" ca="1" si="125"/>
        <v>0.53280649092337273</v>
      </c>
      <c r="L642">
        <f t="shared" ca="1" si="125"/>
        <v>0.57062383146781637</v>
      </c>
      <c r="M642">
        <f t="shared" ca="1" si="116"/>
        <v>-1.0134603880888344</v>
      </c>
      <c r="N642">
        <f ca="1">History!C168+History!D168*M642</f>
        <v>9.3446813519032474</v>
      </c>
    </row>
    <row r="643" spans="1:14" x14ac:dyDescent="0.3">
      <c r="A643">
        <f t="shared" ca="1" si="123"/>
        <v>0.6283389039823295</v>
      </c>
      <c r="B643">
        <f t="shared" ca="1" si="123"/>
        <v>0.90948999412811726</v>
      </c>
      <c r="C643">
        <f t="shared" ca="1" si="114"/>
        <v>0.81229684694014503</v>
      </c>
      <c r="D643">
        <f ca="1">History!C166+History!D166*C643</f>
        <v>59.433400687316031</v>
      </c>
      <c r="F643">
        <f t="shared" ca="1" si="124"/>
        <v>3.0016373136658725E-3</v>
      </c>
      <c r="G643">
        <f t="shared" ca="1" si="124"/>
        <v>0.29344859549709035</v>
      </c>
      <c r="H643">
        <f t="shared" ca="1" si="115"/>
        <v>-0.91896372071749155</v>
      </c>
      <c r="I643">
        <f ca="1">History!C167+History!D167*H643</f>
        <v>24.780365062522876</v>
      </c>
      <c r="K643">
        <f t="shared" ca="1" si="125"/>
        <v>0.98077772166076516</v>
      </c>
      <c r="L643">
        <f t="shared" ca="1" si="125"/>
        <v>0.50795495725292006</v>
      </c>
      <c r="M643">
        <f t="shared" ca="1" si="116"/>
        <v>-0.19677895887316893</v>
      </c>
      <c r="N643">
        <f ca="1">History!C168+History!D168*M643</f>
        <v>21.681981850613422</v>
      </c>
    </row>
    <row r="644" spans="1:14" x14ac:dyDescent="0.3">
      <c r="A644">
        <f t="shared" ref="A644:B663" ca="1" si="126">RAND()</f>
        <v>0.51324711397095557</v>
      </c>
      <c r="B644">
        <f t="shared" ca="1" si="126"/>
        <v>0.69480411179447543</v>
      </c>
      <c r="C644">
        <f t="shared" ref="C644:C707" ca="1" si="127">SQRT(-2*LN(MAX(A644,0.0000000001)))*COS(2*PI()*B644)</f>
        <v>-0.39257522251278631</v>
      </c>
      <c r="D644">
        <f ca="1">History!C166+History!D166*C644</f>
        <v>42.709555318612935</v>
      </c>
      <c r="F644">
        <f t="shared" ref="F644:G663" ca="1" si="128">RAND()</f>
        <v>0.14514707308872299</v>
      </c>
      <c r="G644">
        <f t="shared" ca="1" si="128"/>
        <v>5.7393812757252416E-2</v>
      </c>
      <c r="H644">
        <f t="shared" ref="H644:H707" ca="1" si="129">SQRT(-2*LN(MAX(F644,0.0000000001)))*COS(2*PI()*G644)</f>
        <v>1.8383225433826611</v>
      </c>
      <c r="I644">
        <f ca="1">History!C167+History!D167*H644</f>
        <v>59.479505203504942</v>
      </c>
      <c r="K644">
        <f t="shared" ref="K644:L663" ca="1" si="130">RAND()</f>
        <v>0.72616195485397617</v>
      </c>
      <c r="L644">
        <f t="shared" ca="1" si="130"/>
        <v>0.40771208193019215</v>
      </c>
      <c r="M644">
        <f t="shared" ref="M644:M707" ca="1" si="131">SQRT(-2*LN(MAX(K644,0.0000000001)))*COS(2*PI()*L644)</f>
        <v>-0.66921197356256323</v>
      </c>
      <c r="N644">
        <f ca="1">History!C168+History!D168*M644</f>
        <v>14.545113226905022</v>
      </c>
    </row>
    <row r="645" spans="1:14" x14ac:dyDescent="0.3">
      <c r="A645">
        <f t="shared" ca="1" si="126"/>
        <v>0.29666428746073847</v>
      </c>
      <c r="B645">
        <f t="shared" ca="1" si="126"/>
        <v>0.51027954172935419</v>
      </c>
      <c r="C645">
        <f t="shared" ca="1" si="127"/>
        <v>-1.5556940440285216</v>
      </c>
      <c r="D645">
        <f ca="1">History!C166+History!D166*C645</f>
        <v>26.565252691289711</v>
      </c>
      <c r="F645">
        <f t="shared" ca="1" si="128"/>
        <v>0.8287578404924687</v>
      </c>
      <c r="G645">
        <f t="shared" ca="1" si="128"/>
        <v>0.60213972896295864</v>
      </c>
      <c r="H645">
        <f t="shared" ca="1" si="129"/>
        <v>-0.49096381012114826</v>
      </c>
      <c r="I645">
        <f ca="1">History!C167+History!D167*H645</f>
        <v>30.166540981749399</v>
      </c>
      <c r="K645">
        <f t="shared" ca="1" si="130"/>
        <v>0.37680056061281841</v>
      </c>
      <c r="L645">
        <f t="shared" ca="1" si="130"/>
        <v>0.7339399137252729</v>
      </c>
      <c r="M645">
        <f t="shared" ca="1" si="131"/>
        <v>-0.14074698325429905</v>
      </c>
      <c r="N645">
        <f ca="1">History!C168+History!D168*M645</f>
        <v>22.528435921952234</v>
      </c>
    </row>
    <row r="646" spans="1:14" x14ac:dyDescent="0.3">
      <c r="A646">
        <f t="shared" ca="1" si="126"/>
        <v>0.41679659082061093</v>
      </c>
      <c r="B646">
        <f t="shared" ca="1" si="126"/>
        <v>0.20619100537275181</v>
      </c>
      <c r="C646">
        <f t="shared" ca="1" si="127"/>
        <v>0.35958613301865922</v>
      </c>
      <c r="D646">
        <f ca="1">History!C166+History!D166*C646</f>
        <v>53.149692924204111</v>
      </c>
      <c r="F646">
        <f t="shared" ca="1" si="128"/>
        <v>5.8482120071990162E-2</v>
      </c>
      <c r="G646">
        <f t="shared" ca="1" si="128"/>
        <v>0.66418436837762762</v>
      </c>
      <c r="H646">
        <f t="shared" ca="1" si="129"/>
        <v>-1.2234745132712221</v>
      </c>
      <c r="I646">
        <f ca="1">History!C167+History!D167*H646</f>
        <v>20.948241135879464</v>
      </c>
      <c r="K646">
        <f t="shared" ca="1" si="130"/>
        <v>0.46818429914324988</v>
      </c>
      <c r="L646">
        <f t="shared" ca="1" si="130"/>
        <v>0.72796171835245427</v>
      </c>
      <c r="M646">
        <f t="shared" ca="1" si="131"/>
        <v>-0.17004904072966659</v>
      </c>
      <c r="N646">
        <f ca="1">History!C168+History!D168*M646</f>
        <v>22.085780713480951</v>
      </c>
    </row>
    <row r="647" spans="1:14" x14ac:dyDescent="0.3">
      <c r="A647">
        <f t="shared" ca="1" si="126"/>
        <v>0.29947575951751404</v>
      </c>
      <c r="B647">
        <f t="shared" ca="1" si="126"/>
        <v>0.27951127704345369</v>
      </c>
      <c r="C647">
        <f t="shared" ca="1" si="127"/>
        <v>-0.28629574216193149</v>
      </c>
      <c r="D647">
        <f ca="1">History!C166+History!D166*C647</f>
        <v>44.184734003816288</v>
      </c>
      <c r="F647">
        <f t="shared" ca="1" si="128"/>
        <v>0.59500480380160259</v>
      </c>
      <c r="G647">
        <f t="shared" ca="1" si="128"/>
        <v>4.1536877011263074E-2</v>
      </c>
      <c r="H647">
        <f t="shared" ca="1" si="129"/>
        <v>0.98449818978739734</v>
      </c>
      <c r="I647">
        <f ca="1">History!C167+History!D167*H647</f>
        <v>48.734530593168529</v>
      </c>
      <c r="K647">
        <f t="shared" ca="1" si="130"/>
        <v>0.23899303067138256</v>
      </c>
      <c r="L647">
        <f t="shared" ca="1" si="130"/>
        <v>0.83389011272722813</v>
      </c>
      <c r="M647">
        <f t="shared" ca="1" si="131"/>
        <v>0.85108796063160763</v>
      </c>
      <c r="N647">
        <f ca="1">History!C168+History!D168*M647</f>
        <v>37.51171497066732</v>
      </c>
    </row>
    <row r="648" spans="1:14" x14ac:dyDescent="0.3">
      <c r="A648">
        <f t="shared" ca="1" si="126"/>
        <v>0.22345215999921431</v>
      </c>
      <c r="B648">
        <f t="shared" ca="1" si="126"/>
        <v>0.13547788883054979</v>
      </c>
      <c r="C648">
        <f t="shared" ca="1" si="127"/>
        <v>1.1409705937399741</v>
      </c>
      <c r="D648">
        <f ca="1">History!C166+History!D166*C648</f>
        <v>63.995452591074056</v>
      </c>
      <c r="F648">
        <f t="shared" ca="1" si="128"/>
        <v>0.55686843721205992</v>
      </c>
      <c r="G648">
        <f t="shared" ca="1" si="128"/>
        <v>0.91090062321915921</v>
      </c>
      <c r="H648">
        <f t="shared" ca="1" si="129"/>
        <v>0.91687925985382079</v>
      </c>
      <c r="I648">
        <f ca="1">History!C167+History!D167*H648</f>
        <v>47.883578424546258</v>
      </c>
      <c r="K648">
        <f t="shared" ca="1" si="130"/>
        <v>1.5984141488453951E-2</v>
      </c>
      <c r="L648">
        <f t="shared" ca="1" si="130"/>
        <v>1.333628193103531E-2</v>
      </c>
      <c r="M648">
        <f t="shared" ca="1" si="131"/>
        <v>2.8660719186520294</v>
      </c>
      <c r="N648">
        <f ca="1">History!C168+History!D168*M648</f>
        <v>67.951323000022398</v>
      </c>
    </row>
    <row r="649" spans="1:14" x14ac:dyDescent="0.3">
      <c r="A649">
        <f t="shared" ca="1" si="126"/>
        <v>0.40446235466783886</v>
      </c>
      <c r="B649">
        <f t="shared" ca="1" si="126"/>
        <v>0.78135636070073378</v>
      </c>
      <c r="C649">
        <f t="shared" ca="1" si="127"/>
        <v>0.26337753959712251</v>
      </c>
      <c r="D649">
        <f ca="1">History!C166+History!D166*C649</f>
        <v>51.814299997175134</v>
      </c>
      <c r="F649">
        <f t="shared" ca="1" si="128"/>
        <v>0.53560641284708888</v>
      </c>
      <c r="G649">
        <f t="shared" ca="1" si="128"/>
        <v>0.20788029629701577</v>
      </c>
      <c r="H649">
        <f t="shared" ca="1" si="129"/>
        <v>0.29229059631648263</v>
      </c>
      <c r="I649">
        <f ca="1">History!C167+History!D167*H649</f>
        <v>40.023426271057858</v>
      </c>
      <c r="K649">
        <f t="shared" ca="1" si="130"/>
        <v>0.73553931855055976</v>
      </c>
      <c r="L649">
        <f t="shared" ca="1" si="130"/>
        <v>0.25754684244981274</v>
      </c>
      <c r="M649">
        <f t="shared" ca="1" si="131"/>
        <v>-3.715126045765451E-2</v>
      </c>
      <c r="N649">
        <f ca="1">History!C168+History!D168*M649</f>
        <v>24.093417708976279</v>
      </c>
    </row>
    <row r="650" spans="1:14" x14ac:dyDescent="0.3">
      <c r="A650">
        <f t="shared" ca="1" si="126"/>
        <v>0.2090497329877431</v>
      </c>
      <c r="B650">
        <f t="shared" ca="1" si="126"/>
        <v>3.5397298411646183E-2</v>
      </c>
      <c r="C650">
        <f t="shared" ca="1" si="127"/>
        <v>1.7257051575632452</v>
      </c>
      <c r="D650">
        <f ca="1">History!C166+History!D166*C650</f>
        <v>72.111675611794055</v>
      </c>
      <c r="F650">
        <f t="shared" ca="1" si="128"/>
        <v>0.88819928299956574</v>
      </c>
      <c r="G650">
        <f t="shared" ca="1" si="128"/>
        <v>0.79991962299750941</v>
      </c>
      <c r="H650">
        <f t="shared" ca="1" si="129"/>
        <v>0.15024128263004777</v>
      </c>
      <c r="I650">
        <f ca="1">History!C167+History!D167*H650</f>
        <v>38.235803017458359</v>
      </c>
      <c r="K650">
        <f t="shared" ca="1" si="130"/>
        <v>0.72275187475568381</v>
      </c>
      <c r="L650">
        <f t="shared" ca="1" si="130"/>
        <v>0.73156384167802258</v>
      </c>
      <c r="M650">
        <f t="shared" ca="1" si="131"/>
        <v>-9.3138147523576922E-2</v>
      </c>
      <c r="N650">
        <f ca="1">History!C168+History!D168*M650</f>
        <v>23.247644773520893</v>
      </c>
    </row>
    <row r="651" spans="1:14" x14ac:dyDescent="0.3">
      <c r="A651">
        <f t="shared" ca="1" si="126"/>
        <v>0.88036212120936008</v>
      </c>
      <c r="B651">
        <f t="shared" ca="1" si="126"/>
        <v>0.36077782330626729</v>
      </c>
      <c r="C651">
        <f t="shared" ca="1" si="127"/>
        <v>-0.32368193780707494</v>
      </c>
      <c r="D651">
        <f ca="1">History!C166+History!D166*C651</f>
        <v>43.665806749425414</v>
      </c>
      <c r="F651">
        <f t="shared" ca="1" si="128"/>
        <v>0.67580335492425347</v>
      </c>
      <c r="G651">
        <f t="shared" ca="1" si="128"/>
        <v>0.47602476838623786</v>
      </c>
      <c r="H651">
        <f t="shared" ca="1" si="129"/>
        <v>-0.87524626305413122</v>
      </c>
      <c r="I651">
        <f ca="1">History!C167+History!D167*H651</f>
        <v>25.33052853659489</v>
      </c>
      <c r="K651">
        <f t="shared" ca="1" si="130"/>
        <v>0.39932886944037971</v>
      </c>
      <c r="L651">
        <f t="shared" ca="1" si="130"/>
        <v>0.99125292849582913</v>
      </c>
      <c r="M651">
        <f t="shared" ca="1" si="131"/>
        <v>1.3529227545143803</v>
      </c>
      <c r="N651">
        <f ca="1">History!C168+History!D168*M651</f>
        <v>45.092745261494571</v>
      </c>
    </row>
    <row r="652" spans="1:14" x14ac:dyDescent="0.3">
      <c r="A652">
        <f t="shared" ca="1" si="126"/>
        <v>9.4719332315450711E-2</v>
      </c>
      <c r="B652">
        <f t="shared" ca="1" si="126"/>
        <v>6.6571714994215436E-2</v>
      </c>
      <c r="C652">
        <f t="shared" ca="1" si="127"/>
        <v>1.9839248376906686</v>
      </c>
      <c r="D652">
        <f ca="1">History!C166+History!D166*C652</f>
        <v>75.695812144702302</v>
      </c>
      <c r="F652">
        <f t="shared" ca="1" si="128"/>
        <v>0.10673200424161033</v>
      </c>
      <c r="G652">
        <f t="shared" ca="1" si="128"/>
        <v>0.4507735996459693</v>
      </c>
      <c r="H652">
        <f t="shared" ca="1" si="129"/>
        <v>-2.0150075999632451</v>
      </c>
      <c r="I652">
        <f ca="1">History!C167+History!D167*H652</f>
        <v>10.987172581282341</v>
      </c>
      <c r="K652">
        <f t="shared" ca="1" si="130"/>
        <v>0.92389779052780951</v>
      </c>
      <c r="L652">
        <f t="shared" ca="1" si="130"/>
        <v>0.84845020341478028</v>
      </c>
      <c r="M652">
        <f t="shared" ca="1" si="131"/>
        <v>0.23072187804311661</v>
      </c>
      <c r="N652">
        <f ca="1">History!C168+History!D168*M652</f>
        <v>28.140076892093198</v>
      </c>
    </row>
    <row r="653" spans="1:14" x14ac:dyDescent="0.3">
      <c r="A653">
        <f t="shared" ca="1" si="126"/>
        <v>0.76855801504467747</v>
      </c>
      <c r="B653">
        <f t="shared" ca="1" si="126"/>
        <v>0.49110016656120681</v>
      </c>
      <c r="C653">
        <f t="shared" ca="1" si="127"/>
        <v>-0.72445420069001631</v>
      </c>
      <c r="D653">
        <f ca="1">History!C166+History!D166*C653</f>
        <v>38.103014215307851</v>
      </c>
      <c r="F653">
        <f t="shared" ca="1" si="128"/>
        <v>0.28049024411736445</v>
      </c>
      <c r="G653">
        <f t="shared" ca="1" si="128"/>
        <v>0.94231632051179626</v>
      </c>
      <c r="H653">
        <f t="shared" ca="1" si="129"/>
        <v>1.4909147590591629</v>
      </c>
      <c r="I653">
        <f ca="1">History!C167+History!D167*H653</f>
        <v>55.107542976999149</v>
      </c>
      <c r="K653">
        <f t="shared" ca="1" si="130"/>
        <v>0.97804551950896224</v>
      </c>
      <c r="L653">
        <f t="shared" ca="1" si="130"/>
        <v>0.94885268255479271</v>
      </c>
      <c r="M653">
        <f t="shared" ca="1" si="131"/>
        <v>0.19992124320277205</v>
      </c>
      <c r="N653">
        <f ca="1">History!C168+History!D168*M653</f>
        <v>27.674783236596074</v>
      </c>
    </row>
    <row r="654" spans="1:14" x14ac:dyDescent="0.3">
      <c r="A654">
        <f t="shared" ca="1" si="126"/>
        <v>0.71931135590999795</v>
      </c>
      <c r="B654">
        <f t="shared" ca="1" si="126"/>
        <v>0.43573085746882945</v>
      </c>
      <c r="C654">
        <f t="shared" ca="1" si="127"/>
        <v>-0.74645075805408034</v>
      </c>
      <c r="D654">
        <f ca="1">History!C166+History!D166*C654</f>
        <v>37.797697963626923</v>
      </c>
      <c r="F654">
        <f t="shared" ca="1" si="128"/>
        <v>7.0425293996277727E-2</v>
      </c>
      <c r="G654">
        <f t="shared" ca="1" si="128"/>
        <v>0.61598936272243165</v>
      </c>
      <c r="H654">
        <f t="shared" ca="1" si="129"/>
        <v>-1.718425458459625</v>
      </c>
      <c r="I654">
        <f ca="1">History!C167+History!D167*H654</f>
        <v>14.719518194190702</v>
      </c>
      <c r="K654">
        <f t="shared" ca="1" si="130"/>
        <v>0.47629229014466135</v>
      </c>
      <c r="L654">
        <f t="shared" ca="1" si="130"/>
        <v>0.33943448349216021</v>
      </c>
      <c r="M654">
        <f t="shared" ca="1" si="131"/>
        <v>-0.64896198052722642</v>
      </c>
      <c r="N654">
        <f ca="1">History!C168+History!D168*M654</f>
        <v>14.851022287937148</v>
      </c>
    </row>
    <row r="655" spans="1:14" x14ac:dyDescent="0.3">
      <c r="A655">
        <f t="shared" ca="1" si="126"/>
        <v>0.65445805333654439</v>
      </c>
      <c r="B655">
        <f t="shared" ca="1" si="126"/>
        <v>0.29848261699424283</v>
      </c>
      <c r="C655">
        <f t="shared" ca="1" si="127"/>
        <v>-0.27618454187838332</v>
      </c>
      <c r="D655">
        <f ca="1">History!C166+History!D166*C655</f>
        <v>44.325079318743228</v>
      </c>
      <c r="F655">
        <f t="shared" ca="1" si="128"/>
        <v>4.6965428789348285E-2</v>
      </c>
      <c r="G655">
        <f t="shared" ca="1" si="128"/>
        <v>5.0524060594125064E-2</v>
      </c>
      <c r="H655">
        <f t="shared" ca="1" si="129"/>
        <v>2.3496176962569568</v>
      </c>
      <c r="I655">
        <f ca="1">History!C167+History!D167*H655</f>
        <v>65.913912248571052</v>
      </c>
      <c r="K655">
        <f t="shared" ca="1" si="130"/>
        <v>6.3157291603495369E-2</v>
      </c>
      <c r="L655">
        <f t="shared" ca="1" si="130"/>
        <v>0.7150434808388153</v>
      </c>
      <c r="M655">
        <f t="shared" ca="1" si="131"/>
        <v>-0.51209134493203246</v>
      </c>
      <c r="N655">
        <f ca="1">History!C168+History!D168*M655</f>
        <v>16.918675720939902</v>
      </c>
    </row>
    <row r="656" spans="1:14" x14ac:dyDescent="0.3">
      <c r="A656">
        <f t="shared" ca="1" si="126"/>
        <v>0.30540318615028261</v>
      </c>
      <c r="B656">
        <f t="shared" ca="1" si="126"/>
        <v>0.49428377738940976</v>
      </c>
      <c r="C656">
        <f t="shared" ca="1" si="127"/>
        <v>-1.5392160697007193</v>
      </c>
      <c r="D656">
        <f ca="1">History!C166+History!D166*C656</f>
        <v>26.793969997993276</v>
      </c>
      <c r="F656">
        <f t="shared" ca="1" si="128"/>
        <v>0.36026714001101645</v>
      </c>
      <c r="G656">
        <f t="shared" ca="1" si="128"/>
        <v>0.25597397190061888</v>
      </c>
      <c r="H656">
        <f t="shared" ca="1" si="129"/>
        <v>-5.3622822705690493E-2</v>
      </c>
      <c r="I656">
        <f ca="1">History!C167+History!D167*H656</f>
        <v>35.670269923247957</v>
      </c>
      <c r="K656">
        <f t="shared" ca="1" si="130"/>
        <v>0.44790987523646686</v>
      </c>
      <c r="L656">
        <f t="shared" ca="1" si="130"/>
        <v>0.42429501307157269</v>
      </c>
      <c r="M656">
        <f t="shared" ca="1" si="131"/>
        <v>-1.126710200312375</v>
      </c>
      <c r="N656">
        <f ca="1">History!C168+History!D168*M656</f>
        <v>7.6338588514256998</v>
      </c>
    </row>
    <row r="657" spans="1:14" x14ac:dyDescent="0.3">
      <c r="A657">
        <f t="shared" ca="1" si="126"/>
        <v>0.85601306739079452</v>
      </c>
      <c r="B657">
        <f t="shared" ca="1" si="126"/>
        <v>0.7370771196832776</v>
      </c>
      <c r="C657">
        <f t="shared" ca="1" si="127"/>
        <v>-4.5227196096902796E-2</v>
      </c>
      <c r="D657">
        <f ca="1">History!C166+History!D166*C657</f>
        <v>47.530809649407566</v>
      </c>
      <c r="F657">
        <f t="shared" ca="1" si="128"/>
        <v>0.51312055879943874</v>
      </c>
      <c r="G657">
        <f t="shared" ca="1" si="128"/>
        <v>0.54216713951741957</v>
      </c>
      <c r="H657">
        <f t="shared" ca="1" si="129"/>
        <v>-1.1148925934962088</v>
      </c>
      <c r="I657">
        <f ca="1">History!C167+History!D167*H657</f>
        <v>22.314693107191069</v>
      </c>
      <c r="K657">
        <f t="shared" ca="1" si="130"/>
        <v>0.62900932532864251</v>
      </c>
      <c r="L657">
        <f t="shared" ca="1" si="130"/>
        <v>0.58869068482394638</v>
      </c>
      <c r="M657">
        <f t="shared" ca="1" si="131"/>
        <v>-0.81723883331305891</v>
      </c>
      <c r="N657">
        <f ca="1">History!C168+History!D168*M657</f>
        <v>12.308926893665868</v>
      </c>
    </row>
    <row r="658" spans="1:14" x14ac:dyDescent="0.3">
      <c r="A658">
        <f t="shared" ca="1" si="126"/>
        <v>0.80083716072942712</v>
      </c>
      <c r="B658">
        <f t="shared" ca="1" si="126"/>
        <v>0.65472870486310697</v>
      </c>
      <c r="C658">
        <f t="shared" ca="1" si="127"/>
        <v>-0.37555629000912938</v>
      </c>
      <c r="D658">
        <f ca="1">History!C166+History!D166*C658</f>
        <v>42.945781224041042</v>
      </c>
      <c r="F658">
        <f t="shared" ca="1" si="128"/>
        <v>0.81490134171107853</v>
      </c>
      <c r="G658">
        <f t="shared" ca="1" si="128"/>
        <v>0.94484147912364702</v>
      </c>
      <c r="H658">
        <f t="shared" ca="1" si="129"/>
        <v>0.60178317987251273</v>
      </c>
      <c r="I658">
        <f ca="1">History!C167+History!D167*H658</f>
        <v>43.918243675122369</v>
      </c>
      <c r="K658">
        <f t="shared" ca="1" si="130"/>
        <v>0.27154210818622004</v>
      </c>
      <c r="L658">
        <f t="shared" ca="1" si="130"/>
        <v>0.16418966589109185</v>
      </c>
      <c r="M658">
        <f t="shared" ca="1" si="131"/>
        <v>0.8290180156154513</v>
      </c>
      <c r="N658">
        <f ca="1">History!C168+History!D168*M658</f>
        <v>37.178312576644686</v>
      </c>
    </row>
    <row r="659" spans="1:14" x14ac:dyDescent="0.3">
      <c r="A659">
        <f t="shared" ca="1" si="126"/>
        <v>0.67965855775698525</v>
      </c>
      <c r="B659">
        <f t="shared" ca="1" si="126"/>
        <v>5.3965859734879551E-2</v>
      </c>
      <c r="C659">
        <f t="shared" ca="1" si="127"/>
        <v>0.82878427468852989</v>
      </c>
      <c r="D659">
        <f ca="1">History!C166+History!D166*C659</f>
        <v>59.662249209231597</v>
      </c>
      <c r="F659">
        <f t="shared" ca="1" si="128"/>
        <v>0.46140824871085095</v>
      </c>
      <c r="G659">
        <f t="shared" ca="1" si="128"/>
        <v>0.33142210138353034</v>
      </c>
      <c r="H659">
        <f t="shared" ca="1" si="129"/>
        <v>-0.60890166720343575</v>
      </c>
      <c r="I659">
        <f ca="1">History!C167+History!D167*H659</f>
        <v>28.682348975969052</v>
      </c>
      <c r="K659">
        <f t="shared" ca="1" si="130"/>
        <v>0.28526149711032667</v>
      </c>
      <c r="L659">
        <f t="shared" ca="1" si="130"/>
        <v>4.5517618583483799E-3</v>
      </c>
      <c r="M659">
        <f t="shared" ca="1" si="131"/>
        <v>1.5832392677088685</v>
      </c>
      <c r="N659">
        <f ca="1">History!C168+History!D168*M659</f>
        <v>48.572050571307344</v>
      </c>
    </row>
    <row r="660" spans="1:14" x14ac:dyDescent="0.3">
      <c r="A660">
        <f t="shared" ca="1" si="126"/>
        <v>1.7277173192383422E-2</v>
      </c>
      <c r="B660">
        <f t="shared" ca="1" si="126"/>
        <v>0.80071763737362134</v>
      </c>
      <c r="C660">
        <f t="shared" ca="1" si="127"/>
        <v>0.89259451243249388</v>
      </c>
      <c r="D660">
        <f ca="1">History!C166+History!D166*C660</f>
        <v>60.547947015684009</v>
      </c>
      <c r="F660">
        <f t="shared" ca="1" si="128"/>
        <v>0.43735851345575394</v>
      </c>
      <c r="G660">
        <f t="shared" ca="1" si="128"/>
        <v>0.48897703470398124</v>
      </c>
      <c r="H660">
        <f t="shared" ca="1" si="129"/>
        <v>-1.282997547367178</v>
      </c>
      <c r="I660">
        <f ca="1">History!C167+History!D167*H660</f>
        <v>20.199171977336338</v>
      </c>
      <c r="K660">
        <f t="shared" ca="1" si="130"/>
        <v>0.83489051850400176</v>
      </c>
      <c r="L660">
        <f t="shared" ca="1" si="130"/>
        <v>0.43591092854087876</v>
      </c>
      <c r="M660">
        <f t="shared" ca="1" si="131"/>
        <v>-0.5527043452794469</v>
      </c>
      <c r="N660">
        <f ca="1">History!C168+History!D168*M660</f>
        <v>16.3051503345215</v>
      </c>
    </row>
    <row r="661" spans="1:14" x14ac:dyDescent="0.3">
      <c r="A661">
        <f t="shared" ca="1" si="126"/>
        <v>0.47146423261322434</v>
      </c>
      <c r="B661">
        <f t="shared" ca="1" si="126"/>
        <v>0.26021681101342709</v>
      </c>
      <c r="C661">
        <f t="shared" ca="1" si="127"/>
        <v>-7.8667513758406596E-2</v>
      </c>
      <c r="D661">
        <f ca="1">History!C166+History!D166*C661</f>
        <v>47.066651905336677</v>
      </c>
      <c r="F661">
        <f t="shared" ca="1" si="128"/>
        <v>0.36127329244330186</v>
      </c>
      <c r="G661">
        <f t="shared" ca="1" si="128"/>
        <v>0.82199107612006217</v>
      </c>
      <c r="H661">
        <f t="shared" ca="1" si="129"/>
        <v>0.62367877752108958</v>
      </c>
      <c r="I661">
        <f ca="1">History!C167+History!D167*H661</f>
        <v>44.193789388736</v>
      </c>
      <c r="K661">
        <f t="shared" ca="1" si="130"/>
        <v>0.18303910620367592</v>
      </c>
      <c r="L661">
        <f t="shared" ca="1" si="130"/>
        <v>0.32470438368625298</v>
      </c>
      <c r="M661">
        <f t="shared" ca="1" si="131"/>
        <v>-0.83358691094478909</v>
      </c>
      <c r="N661">
        <f ca="1">History!C168+History!D168*M661</f>
        <v>12.061962607343599</v>
      </c>
    </row>
    <row r="662" spans="1:14" x14ac:dyDescent="0.3">
      <c r="A662">
        <f t="shared" ca="1" si="126"/>
        <v>0.91568085140742994</v>
      </c>
      <c r="B662">
        <f t="shared" ca="1" si="126"/>
        <v>3.3125682255993438E-2</v>
      </c>
      <c r="C662">
        <f t="shared" ca="1" si="127"/>
        <v>0.41067315859979647</v>
      </c>
      <c r="D662">
        <f ca="1">History!C166+History!D166*C662</f>
        <v>53.85879021164795</v>
      </c>
      <c r="F662">
        <f t="shared" ca="1" si="128"/>
        <v>0.87486362342439228</v>
      </c>
      <c r="G662">
        <f t="shared" ca="1" si="128"/>
        <v>0.27621718964916842</v>
      </c>
      <c r="H662">
        <f t="shared" ca="1" si="129"/>
        <v>-8.4793025722932486E-2</v>
      </c>
      <c r="I662">
        <f ca="1">History!C167+History!D167*H662</f>
        <v>35.278007699045745</v>
      </c>
      <c r="K662">
        <f t="shared" ca="1" si="130"/>
        <v>8.3877177850381845E-2</v>
      </c>
      <c r="L662">
        <f t="shared" ca="1" si="130"/>
        <v>0.40916763216455942</v>
      </c>
      <c r="M662">
        <f t="shared" ca="1" si="131"/>
        <v>-1.8735367864485619</v>
      </c>
      <c r="N662">
        <f ca="1">History!C168+History!D168*M662</f>
        <v>-3.6481706939710641</v>
      </c>
    </row>
    <row r="663" spans="1:14" x14ac:dyDescent="0.3">
      <c r="A663">
        <f t="shared" ca="1" si="126"/>
        <v>0.66179169828517104</v>
      </c>
      <c r="B663">
        <f t="shared" ca="1" si="126"/>
        <v>0.3075030826136923</v>
      </c>
      <c r="C663">
        <f t="shared" ca="1" si="127"/>
        <v>-0.32119438368119557</v>
      </c>
      <c r="D663">
        <f ca="1">History!C166+History!D166*C663</f>
        <v>43.700334457056961</v>
      </c>
      <c r="F663">
        <f t="shared" ca="1" si="128"/>
        <v>0.88426563135595171</v>
      </c>
      <c r="G663">
        <f t="shared" ca="1" si="128"/>
        <v>0.5442777505234655</v>
      </c>
      <c r="H663">
        <f t="shared" ca="1" si="129"/>
        <v>-0.4769089063046611</v>
      </c>
      <c r="I663">
        <f ca="1">History!C167+History!D167*H663</f>
        <v>30.343415281507852</v>
      </c>
      <c r="K663">
        <f t="shared" ca="1" si="130"/>
        <v>1.9354040181303045E-3</v>
      </c>
      <c r="L663">
        <f t="shared" ca="1" si="130"/>
        <v>0.8087715705175893</v>
      </c>
      <c r="M663">
        <f t="shared" ca="1" si="131"/>
        <v>1.2758443405619235</v>
      </c>
      <c r="N663">
        <f ca="1">History!C168+History!D168*M663</f>
        <v>43.928350528276859</v>
      </c>
    </row>
    <row r="664" spans="1:14" x14ac:dyDescent="0.3">
      <c r="A664">
        <f t="shared" ref="A664:B683" ca="1" si="132">RAND()</f>
        <v>0.23042788848785734</v>
      </c>
      <c r="B664">
        <f t="shared" ca="1" si="132"/>
        <v>0.78277480226055718</v>
      </c>
      <c r="C664">
        <f t="shared" ca="1" si="127"/>
        <v>0.35034591745155252</v>
      </c>
      <c r="D664">
        <f ca="1">History!C166+History!D166*C664</f>
        <v>53.021437036931417</v>
      </c>
      <c r="F664">
        <f t="shared" ref="F664:G683" ca="1" si="133">RAND()</f>
        <v>0.43140310320987685</v>
      </c>
      <c r="G664">
        <f t="shared" ca="1" si="133"/>
        <v>0.41891466326856652</v>
      </c>
      <c r="H664">
        <f t="shared" ca="1" si="129"/>
        <v>-1.1320184079653623</v>
      </c>
      <c r="I664">
        <f ca="1">History!C167+History!D167*H664</f>
        <v>22.099172853080802</v>
      </c>
      <c r="K664">
        <f t="shared" ref="K664:L683" ca="1" si="134">RAND()</f>
        <v>0.30634768569043103</v>
      </c>
      <c r="L664">
        <f t="shared" ca="1" si="134"/>
        <v>4.9249261543571787E-2</v>
      </c>
      <c r="M664">
        <f t="shared" ca="1" si="131"/>
        <v>1.4651440751705411</v>
      </c>
      <c r="N664">
        <f ca="1">History!C168+History!D168*M664</f>
        <v>46.788030725040421</v>
      </c>
    </row>
    <row r="665" spans="1:14" x14ac:dyDescent="0.3">
      <c r="A665">
        <f t="shared" ca="1" si="132"/>
        <v>0.72513121213302156</v>
      </c>
      <c r="B665">
        <f t="shared" ca="1" si="132"/>
        <v>0.38215436003047176</v>
      </c>
      <c r="C665">
        <f t="shared" ca="1" si="127"/>
        <v>-0.59182703697535599</v>
      </c>
      <c r="D665">
        <f ca="1">History!C166+History!D166*C665</f>
        <v>39.943903579322026</v>
      </c>
      <c r="F665">
        <f t="shared" ca="1" si="133"/>
        <v>0.37748491207537682</v>
      </c>
      <c r="G665">
        <f t="shared" ca="1" si="133"/>
        <v>0.97919498330756694</v>
      </c>
      <c r="H665">
        <f t="shared" ca="1" si="129"/>
        <v>1.3839592195346218</v>
      </c>
      <c r="I665">
        <f ca="1">History!C167+History!D167*H665</f>
        <v>53.761558229917554</v>
      </c>
      <c r="K665">
        <f t="shared" ca="1" si="134"/>
        <v>0.41418062292460212</v>
      </c>
      <c r="L665">
        <f t="shared" ca="1" si="134"/>
        <v>0.11556180763783253</v>
      </c>
      <c r="M665">
        <f t="shared" ca="1" si="131"/>
        <v>0.99285038858203467</v>
      </c>
      <c r="N665">
        <f ca="1">History!C168+History!D168*M665</f>
        <v>39.653266878772861</v>
      </c>
    </row>
    <row r="666" spans="1:14" x14ac:dyDescent="0.3">
      <c r="A666">
        <f t="shared" ca="1" si="132"/>
        <v>0.66712257435665345</v>
      </c>
      <c r="B666">
        <f t="shared" ca="1" si="132"/>
        <v>0.25559108926312502</v>
      </c>
      <c r="C666">
        <f t="shared" ca="1" si="127"/>
        <v>-3.1601833311709279E-2</v>
      </c>
      <c r="D666">
        <f ca="1">History!C166+History!D166*C666</f>
        <v>47.719932184562289</v>
      </c>
      <c r="F666">
        <f t="shared" ca="1" si="133"/>
        <v>0.83673572075967262</v>
      </c>
      <c r="G666">
        <f t="shared" ca="1" si="133"/>
        <v>0.29996473034525828</v>
      </c>
      <c r="H666">
        <f t="shared" ca="1" si="129"/>
        <v>-0.18437930215386764</v>
      </c>
      <c r="I666">
        <f ca="1">History!C167+History!D167*H666</f>
        <v>34.024761633525834</v>
      </c>
      <c r="K666">
        <f t="shared" ca="1" si="134"/>
        <v>0.24492774380254656</v>
      </c>
      <c r="L666">
        <f t="shared" ca="1" si="134"/>
        <v>0.5727810480709884</v>
      </c>
      <c r="M666">
        <f t="shared" ca="1" si="131"/>
        <v>-1.5050227860769712</v>
      </c>
      <c r="N666">
        <f ca="1">History!C168+History!D168*M666</f>
        <v>1.9188322987778967</v>
      </c>
    </row>
    <row r="667" spans="1:14" x14ac:dyDescent="0.3">
      <c r="A667">
        <f t="shared" ca="1" si="132"/>
        <v>0.64068458937584605</v>
      </c>
      <c r="B667">
        <f t="shared" ca="1" si="132"/>
        <v>0.53443790973357208</v>
      </c>
      <c r="C667">
        <f t="shared" ca="1" si="127"/>
        <v>-0.92162476847322905</v>
      </c>
      <c r="D667">
        <f ca="1">History!C166+History!D166*C667</f>
        <v>35.366250561749979</v>
      </c>
      <c r="F667">
        <f t="shared" ca="1" si="133"/>
        <v>0.64405019766566762</v>
      </c>
      <c r="G667">
        <f t="shared" ca="1" si="133"/>
        <v>0.32970358032090297</v>
      </c>
      <c r="H667">
        <f t="shared" ca="1" si="129"/>
        <v>-0.45038224167287255</v>
      </c>
      <c r="I667">
        <f ca="1">History!C167+History!D167*H667</f>
        <v>30.677240777074108</v>
      </c>
      <c r="K667">
        <f t="shared" ca="1" si="134"/>
        <v>0.19905777537764269</v>
      </c>
      <c r="L667">
        <f t="shared" ca="1" si="134"/>
        <v>0.90773459602034035</v>
      </c>
      <c r="M667">
        <f t="shared" ca="1" si="131"/>
        <v>1.5031915673103748</v>
      </c>
      <c r="N667">
        <f ca="1">History!C168+History!D168*M667</f>
        <v>47.362799939766234</v>
      </c>
    </row>
    <row r="668" spans="1:14" x14ac:dyDescent="0.3">
      <c r="A668">
        <f t="shared" ca="1" si="132"/>
        <v>0.22174909843776391</v>
      </c>
      <c r="B668">
        <f t="shared" ca="1" si="132"/>
        <v>0.84945028919103571</v>
      </c>
      <c r="C668">
        <f t="shared" ca="1" si="127"/>
        <v>1.0153227875662731</v>
      </c>
      <c r="D668">
        <f ca="1">History!C166+History!D166*C668</f>
        <v>62.25143799015477</v>
      </c>
      <c r="F668">
        <f t="shared" ca="1" si="133"/>
        <v>0.89421037723797936</v>
      </c>
      <c r="G668">
        <f t="shared" ca="1" si="133"/>
        <v>0.16143280892542744</v>
      </c>
      <c r="H668">
        <f t="shared" ca="1" si="129"/>
        <v>0.24978434276604627</v>
      </c>
      <c r="I668">
        <f ca="1">History!C167+History!D167*H668</f>
        <v>39.488505226399461</v>
      </c>
      <c r="K668">
        <f t="shared" ca="1" si="134"/>
        <v>0.25823598482665255</v>
      </c>
      <c r="L668">
        <f t="shared" ca="1" si="134"/>
        <v>0.8685213378271831</v>
      </c>
      <c r="M668">
        <f t="shared" ca="1" si="131"/>
        <v>1.1152485146646696</v>
      </c>
      <c r="N668">
        <f ca="1">History!C168+History!D168*M668</f>
        <v>41.502289530617333</v>
      </c>
    </row>
    <row r="669" spans="1:14" x14ac:dyDescent="0.3">
      <c r="A669">
        <f t="shared" ca="1" si="132"/>
        <v>0.30326967426293383</v>
      </c>
      <c r="B669">
        <f t="shared" ca="1" si="132"/>
        <v>0.81167087461665066</v>
      </c>
      <c r="C669">
        <f t="shared" ca="1" si="127"/>
        <v>0.58370897785932718</v>
      </c>
      <c r="D669">
        <f ca="1">History!C166+History!D166*C669</f>
        <v>56.260559127958857</v>
      </c>
      <c r="F669">
        <f t="shared" ca="1" si="133"/>
        <v>0.30192300707532005</v>
      </c>
      <c r="G669">
        <f t="shared" ca="1" si="133"/>
        <v>0.58338838773758062</v>
      </c>
      <c r="H669">
        <f t="shared" ca="1" si="129"/>
        <v>-1.3400213379166077</v>
      </c>
      <c r="I669">
        <f ca="1">History!C167+History!D167*H669</f>
        <v>19.481554613696215</v>
      </c>
      <c r="K669">
        <f t="shared" ca="1" si="134"/>
        <v>0.14364255322964359</v>
      </c>
      <c r="L669">
        <f t="shared" ca="1" si="134"/>
        <v>0.64251477058228834</v>
      </c>
      <c r="M669">
        <f t="shared" ca="1" si="131"/>
        <v>-1.2315781500327707</v>
      </c>
      <c r="N669">
        <f ca="1">History!C168+History!D168*M669</f>
        <v>6.0496580087217176</v>
      </c>
    </row>
    <row r="670" spans="1:14" x14ac:dyDescent="0.3">
      <c r="A670">
        <f t="shared" ca="1" si="132"/>
        <v>3.3275697545648186E-2</v>
      </c>
      <c r="B670">
        <f t="shared" ca="1" si="132"/>
        <v>8.0430688196693301E-2</v>
      </c>
      <c r="C670">
        <f t="shared" ca="1" si="127"/>
        <v>2.2827025810489774</v>
      </c>
      <c r="D670">
        <f ca="1">History!C166+History!D166*C670</f>
        <v>79.842902035999359</v>
      </c>
      <c r="F670">
        <f t="shared" ca="1" si="133"/>
        <v>0.53351108807351422</v>
      </c>
      <c r="G670">
        <f t="shared" ca="1" si="133"/>
        <v>0.52279866647571727</v>
      </c>
      <c r="H670">
        <f t="shared" ca="1" si="129"/>
        <v>-1.1094783618423287</v>
      </c>
      <c r="I670">
        <f ca="1">History!C167+History!D167*H670</f>
        <v>22.382828645150902</v>
      </c>
      <c r="K670">
        <f t="shared" ca="1" si="134"/>
        <v>0.21418948571076057</v>
      </c>
      <c r="L670">
        <f t="shared" ca="1" si="134"/>
        <v>0.32795897267881269</v>
      </c>
      <c r="M670">
        <f t="shared" ca="1" si="131"/>
        <v>-0.82592255063273967</v>
      </c>
      <c r="N670">
        <f ca="1">History!C168+History!D168*M670</f>
        <v>12.177745228225469</v>
      </c>
    </row>
    <row r="671" spans="1:14" x14ac:dyDescent="0.3">
      <c r="A671">
        <f t="shared" ca="1" si="132"/>
        <v>0.94849894002841828</v>
      </c>
      <c r="B671">
        <f t="shared" ca="1" si="132"/>
        <v>0.65844081457709813</v>
      </c>
      <c r="C671">
        <f t="shared" ca="1" si="127"/>
        <v>-0.17692751530252362</v>
      </c>
      <c r="D671">
        <f ca="1">History!C166+History!D166*C671</f>
        <v>45.702785057216886</v>
      </c>
      <c r="F671">
        <f t="shared" ca="1" si="133"/>
        <v>0.74963226081913037</v>
      </c>
      <c r="G671">
        <f t="shared" ca="1" si="133"/>
        <v>0.78048319160043012</v>
      </c>
      <c r="H671">
        <f t="shared" ca="1" si="129"/>
        <v>0.14451835945318492</v>
      </c>
      <c r="I671">
        <f ca="1">History!C167+History!D167*H671</f>
        <v>38.163782743061915</v>
      </c>
      <c r="K671">
        <f t="shared" ca="1" si="134"/>
        <v>0.39637031046329829</v>
      </c>
      <c r="L671">
        <f t="shared" ca="1" si="134"/>
        <v>0.14068510482932961</v>
      </c>
      <c r="M671">
        <f t="shared" ca="1" si="131"/>
        <v>0.86266046156805576</v>
      </c>
      <c r="N671">
        <f ca="1">History!C168+History!D168*M671</f>
        <v>37.686536408338171</v>
      </c>
    </row>
    <row r="672" spans="1:14" x14ac:dyDescent="0.3">
      <c r="A672">
        <f t="shared" ca="1" si="132"/>
        <v>0.94913525609529747</v>
      </c>
      <c r="B672">
        <f t="shared" ca="1" si="132"/>
        <v>0.18792216612843293</v>
      </c>
      <c r="C672">
        <f t="shared" ca="1" si="127"/>
        <v>0.12286120937613867</v>
      </c>
      <c r="D672">
        <f ca="1">History!C166+History!D166*C672</f>
        <v>49.863907554714125</v>
      </c>
      <c r="F672">
        <f t="shared" ca="1" si="133"/>
        <v>0.64380990083093903</v>
      </c>
      <c r="G672">
        <f t="shared" ca="1" si="133"/>
        <v>0.70557739677182196</v>
      </c>
      <c r="H672">
        <f t="shared" ca="1" si="129"/>
        <v>-0.25855030268018675</v>
      </c>
      <c r="I672">
        <f ca="1">History!C167+History!D167*H672</f>
        <v>33.091354763456245</v>
      </c>
      <c r="K672">
        <f t="shared" ca="1" si="134"/>
        <v>0.31857321999273269</v>
      </c>
      <c r="L672">
        <f t="shared" ca="1" si="134"/>
        <v>0.88977640958260984</v>
      </c>
      <c r="M672">
        <f t="shared" ca="1" si="131"/>
        <v>1.1640837674635036</v>
      </c>
      <c r="N672">
        <f ca="1">History!C168+History!D168*M672</f>
        <v>42.240025405532876</v>
      </c>
    </row>
    <row r="673" spans="1:14" x14ac:dyDescent="0.3">
      <c r="A673">
        <f t="shared" ca="1" si="132"/>
        <v>0.96051893251369658</v>
      </c>
      <c r="B673">
        <f t="shared" ca="1" si="132"/>
        <v>0.64221818362100858</v>
      </c>
      <c r="C673">
        <f t="shared" ca="1" si="127"/>
        <v>-0.17785866012343265</v>
      </c>
      <c r="D673">
        <f ca="1">History!C166+History!D166*C673</f>
        <v>45.689860596275714</v>
      </c>
      <c r="F673">
        <f t="shared" ca="1" si="133"/>
        <v>0.90729299805615282</v>
      </c>
      <c r="G673">
        <f t="shared" ca="1" si="133"/>
        <v>0.79592002135564444</v>
      </c>
      <c r="H673">
        <f t="shared" ca="1" si="129"/>
        <v>0.12551289006900135</v>
      </c>
      <c r="I673">
        <f ca="1">History!C167+History!D167*H673</f>
        <v>37.924607923169887</v>
      </c>
      <c r="K673">
        <f t="shared" ca="1" si="134"/>
        <v>0.53996496685858786</v>
      </c>
      <c r="L673">
        <f t="shared" ca="1" si="134"/>
        <v>0.33083483414831449</v>
      </c>
      <c r="M673">
        <f t="shared" ca="1" si="131"/>
        <v>-0.53992948639093075</v>
      </c>
      <c r="N673">
        <f ca="1">History!C168+History!D168*M673</f>
        <v>16.498135343483447</v>
      </c>
    </row>
    <row r="674" spans="1:14" x14ac:dyDescent="0.3">
      <c r="A674">
        <f t="shared" ca="1" si="132"/>
        <v>0.43102069331731607</v>
      </c>
      <c r="B674">
        <f t="shared" ca="1" si="132"/>
        <v>0.99231967656484354</v>
      </c>
      <c r="C674">
        <f t="shared" ca="1" si="127"/>
        <v>1.2958710144278689</v>
      </c>
      <c r="D674">
        <f ca="1">History!C166+History!D166*C674</f>
        <v>66.145498848107493</v>
      </c>
      <c r="F674">
        <f t="shared" ca="1" si="133"/>
        <v>0.32581008131973876</v>
      </c>
      <c r="G674">
        <f t="shared" ca="1" si="133"/>
        <v>0.3686957543074374</v>
      </c>
      <c r="H674">
        <f t="shared" ca="1" si="129"/>
        <v>-1.0162142217312229</v>
      </c>
      <c r="I674">
        <f ca="1">History!C167+History!D167*H674</f>
        <v>23.556513623014304</v>
      </c>
      <c r="K674">
        <f t="shared" ca="1" si="134"/>
        <v>0.96692789989953831</v>
      </c>
      <c r="L674">
        <f t="shared" ca="1" si="134"/>
        <v>3.6109428074064698E-2</v>
      </c>
      <c r="M674">
        <f t="shared" ca="1" si="131"/>
        <v>0.25270400290194933</v>
      </c>
      <c r="N674">
        <f ca="1">History!C168+History!D168*M674</f>
        <v>28.472152619888362</v>
      </c>
    </row>
    <row r="675" spans="1:14" x14ac:dyDescent="0.3">
      <c r="A675">
        <f t="shared" ca="1" si="132"/>
        <v>0.9036085456363121</v>
      </c>
      <c r="B675">
        <f t="shared" ca="1" si="132"/>
        <v>0.35915178037479523</v>
      </c>
      <c r="C675">
        <f t="shared" ca="1" si="127"/>
        <v>-0.28514223282842904</v>
      </c>
      <c r="D675">
        <f ca="1">History!C166+History!D166*C675</f>
        <v>44.200744924987035</v>
      </c>
      <c r="F675">
        <f t="shared" ca="1" si="133"/>
        <v>0.96568765339743101</v>
      </c>
      <c r="G675">
        <f t="shared" ca="1" si="133"/>
        <v>1.7164914321905478E-3</v>
      </c>
      <c r="H675">
        <f t="shared" ca="1" si="129"/>
        <v>0.26423768161863276</v>
      </c>
      <c r="I675">
        <f ca="1">History!C167+History!D167*H675</f>
        <v>39.670393642151126</v>
      </c>
      <c r="K675">
        <f t="shared" ca="1" si="134"/>
        <v>0.54943234144124098</v>
      </c>
      <c r="L675">
        <f t="shared" ca="1" si="134"/>
        <v>0.65328392404676572</v>
      </c>
      <c r="M675">
        <f t="shared" ca="1" si="131"/>
        <v>-0.6248751703285913</v>
      </c>
      <c r="N675">
        <f ca="1">History!C168+History!D168*M675</f>
        <v>15.214892708942502</v>
      </c>
    </row>
    <row r="676" spans="1:14" x14ac:dyDescent="0.3">
      <c r="A676">
        <f t="shared" ca="1" si="132"/>
        <v>0.53096543597535051</v>
      </c>
      <c r="B676">
        <f t="shared" ca="1" si="132"/>
        <v>0.10248208087529809</v>
      </c>
      <c r="C676">
        <f t="shared" ca="1" si="127"/>
        <v>0.89989604312640425</v>
      </c>
      <c r="D676">
        <f ca="1">History!C166+History!D166*C676</f>
        <v>60.649293601247436</v>
      </c>
      <c r="F676">
        <f t="shared" ca="1" si="133"/>
        <v>0.91401273865577226</v>
      </c>
      <c r="G676">
        <f t="shared" ca="1" si="133"/>
        <v>0.2879954307878535</v>
      </c>
      <c r="H676">
        <f t="shared" ca="1" si="129"/>
        <v>-0.10027644587847746</v>
      </c>
      <c r="I676">
        <f ca="1">History!C167+History!D167*H676</f>
        <v>35.083156198556253</v>
      </c>
      <c r="K676">
        <f t="shared" ca="1" si="134"/>
        <v>1.8881132637918019E-2</v>
      </c>
      <c r="L676">
        <f t="shared" ca="1" si="134"/>
        <v>0.45038040368444476</v>
      </c>
      <c r="M676">
        <f t="shared" ca="1" si="131"/>
        <v>-2.6818233705810184</v>
      </c>
      <c r="N676">
        <f ca="1">History!C168+History!D168*M676</f>
        <v>-15.85865341193271</v>
      </c>
    </row>
    <row r="677" spans="1:14" x14ac:dyDescent="0.3">
      <c r="A677">
        <f t="shared" ca="1" si="132"/>
        <v>0.55852639720914565</v>
      </c>
      <c r="B677">
        <f t="shared" ca="1" si="132"/>
        <v>0.9736570479328065</v>
      </c>
      <c r="C677">
        <f t="shared" ca="1" si="127"/>
        <v>1.0645577844336367</v>
      </c>
      <c r="D677">
        <f ca="1">History!C166+History!D166*C677</f>
        <v>62.934828779279982</v>
      </c>
      <c r="F677">
        <f t="shared" ca="1" si="133"/>
        <v>0.39391649113473781</v>
      </c>
      <c r="G677">
        <f t="shared" ca="1" si="133"/>
        <v>2.3525469370298979E-2</v>
      </c>
      <c r="H677">
        <f t="shared" ca="1" si="129"/>
        <v>1.3501178107009486</v>
      </c>
      <c r="I677">
        <f ca="1">History!C167+History!D167*H677</f>
        <v>53.335680147189308</v>
      </c>
      <c r="K677">
        <f t="shared" ca="1" si="134"/>
        <v>0.87876436928282087</v>
      </c>
      <c r="L677">
        <f t="shared" ca="1" si="134"/>
        <v>0.98009854035310651</v>
      </c>
      <c r="M677">
        <f t="shared" ca="1" si="131"/>
        <v>0.50443672211671375</v>
      </c>
      <c r="N677">
        <f ca="1">History!C168+History!D168*M677</f>
        <v>32.274984533542472</v>
      </c>
    </row>
    <row r="678" spans="1:14" x14ac:dyDescent="0.3">
      <c r="A678">
        <f t="shared" ca="1" si="132"/>
        <v>0.48686759314593508</v>
      </c>
      <c r="B678">
        <f t="shared" ca="1" si="132"/>
        <v>0.1848467741926989</v>
      </c>
      <c r="C678">
        <f t="shared" ca="1" si="127"/>
        <v>0.4775589328106814</v>
      </c>
      <c r="D678">
        <f ca="1">History!C166+History!D166*C678</f>
        <v>54.787177028496245</v>
      </c>
      <c r="F678">
        <f t="shared" ca="1" si="133"/>
        <v>0.28296351805828546</v>
      </c>
      <c r="G678">
        <f t="shared" ca="1" si="133"/>
        <v>0.92118496826137675</v>
      </c>
      <c r="H678">
        <f t="shared" ca="1" si="129"/>
        <v>1.3980993056813424</v>
      </c>
      <c r="I678">
        <f ca="1">History!C167+History!D167*H678</f>
        <v>53.939504508908918</v>
      </c>
      <c r="K678">
        <f t="shared" ca="1" si="134"/>
        <v>0.68442827444126053</v>
      </c>
      <c r="L678">
        <f t="shared" ca="1" si="134"/>
        <v>0.72773675962619999</v>
      </c>
      <c r="M678">
        <f t="shared" ca="1" si="131"/>
        <v>-0.12141819444447333</v>
      </c>
      <c r="N678">
        <f ca="1">History!C168+History!D168*M678</f>
        <v>22.820428695746475</v>
      </c>
    </row>
    <row r="679" spans="1:14" x14ac:dyDescent="0.3">
      <c r="A679">
        <f t="shared" ca="1" si="132"/>
        <v>0.2491748291475876</v>
      </c>
      <c r="B679">
        <f t="shared" ca="1" si="132"/>
        <v>0.90179129675756486</v>
      </c>
      <c r="C679">
        <f t="shared" ca="1" si="127"/>
        <v>1.3596501261740477</v>
      </c>
      <c r="D679">
        <f ca="1">History!C166+History!D166*C679</f>
        <v>67.030764620000298</v>
      </c>
      <c r="F679">
        <f t="shared" ca="1" si="133"/>
        <v>0.96314951573841889</v>
      </c>
      <c r="G679">
        <f t="shared" ca="1" si="133"/>
        <v>0.60904253811195164</v>
      </c>
      <c r="H679">
        <f t="shared" ca="1" si="129"/>
        <v>-0.21219186153439459</v>
      </c>
      <c r="I679">
        <f ca="1">History!C167+History!D167*H679</f>
        <v>33.6747537623122</v>
      </c>
      <c r="K679">
        <f t="shared" ca="1" si="134"/>
        <v>3.1291310302982045E-2</v>
      </c>
      <c r="L679">
        <f t="shared" ca="1" si="134"/>
        <v>0.7508237896014176</v>
      </c>
      <c r="M679">
        <f t="shared" ca="1" si="131"/>
        <v>1.3624613090477375E-2</v>
      </c>
      <c r="N679">
        <f ca="1">History!C168+History!D168*M679</f>
        <v>24.860469814776504</v>
      </c>
    </row>
    <row r="680" spans="1:14" x14ac:dyDescent="0.3">
      <c r="A680">
        <f t="shared" ca="1" si="132"/>
        <v>0.988027642248266</v>
      </c>
      <c r="B680">
        <f t="shared" ca="1" si="132"/>
        <v>0.7745324646617805</v>
      </c>
      <c r="C680">
        <f t="shared" ca="1" si="127"/>
        <v>2.3829292683298871E-2</v>
      </c>
      <c r="D680">
        <f ca="1">History!C166+History!D166*C680</f>
        <v>48.489326382715234</v>
      </c>
      <c r="F680">
        <f t="shared" ca="1" si="133"/>
        <v>0.83962030690349465</v>
      </c>
      <c r="G680">
        <f t="shared" ca="1" si="133"/>
        <v>0.91470025061425331</v>
      </c>
      <c r="H680">
        <f t="shared" ca="1" si="129"/>
        <v>0.50837102430821135</v>
      </c>
      <c r="I680">
        <f ca="1">History!C167+History!D167*H680</f>
        <v>42.742695992968763</v>
      </c>
      <c r="K680">
        <f t="shared" ca="1" si="134"/>
        <v>0.31689167669494456</v>
      </c>
      <c r="L680">
        <f t="shared" ca="1" si="134"/>
        <v>0.8489247267911364</v>
      </c>
      <c r="M680">
        <f t="shared" ca="1" si="131"/>
        <v>0.88280180755777005</v>
      </c>
      <c r="N680">
        <f ca="1">History!C168+History!D168*M680</f>
        <v>37.990804179141094</v>
      </c>
    </row>
    <row r="681" spans="1:14" x14ac:dyDescent="0.3">
      <c r="A681">
        <f t="shared" ca="1" si="132"/>
        <v>0.87761761954580342</v>
      </c>
      <c r="B681">
        <f t="shared" ca="1" si="132"/>
        <v>0.59312014775748045</v>
      </c>
      <c r="C681">
        <f t="shared" ca="1" si="127"/>
        <v>-0.42597471458688491</v>
      </c>
      <c r="D681">
        <f ca="1">History!C166+History!D166*C681</f>
        <v>42.24596424118505</v>
      </c>
      <c r="F681">
        <f t="shared" ca="1" si="133"/>
        <v>0.37164246435086612</v>
      </c>
      <c r="G681">
        <f t="shared" ca="1" si="133"/>
        <v>0.34657153669297702</v>
      </c>
      <c r="H681">
        <f t="shared" ca="1" si="129"/>
        <v>-0.80230266104018666</v>
      </c>
      <c r="I681">
        <f ca="1">History!C167+History!D167*H681</f>
        <v>26.248489178413092</v>
      </c>
      <c r="K681">
        <f t="shared" ca="1" si="134"/>
        <v>0.53887322197971366</v>
      </c>
      <c r="L681">
        <f t="shared" ca="1" si="134"/>
        <v>0.74926714187705146</v>
      </c>
      <c r="M681">
        <f t="shared" ca="1" si="131"/>
        <v>-5.1204020319924595E-3</v>
      </c>
      <c r="N681">
        <f ca="1">History!C168+History!D168*M681</f>
        <v>24.577295891450145</v>
      </c>
    </row>
    <row r="682" spans="1:14" x14ac:dyDescent="0.3">
      <c r="A682">
        <f t="shared" ca="1" si="132"/>
        <v>0.6382184659024519</v>
      </c>
      <c r="B682">
        <f t="shared" ca="1" si="132"/>
        <v>0.97556074987177455</v>
      </c>
      <c r="C682">
        <f t="shared" ca="1" si="127"/>
        <v>0.93655605342111448</v>
      </c>
      <c r="D682">
        <f ca="1">History!C166+History!D166*C682</f>
        <v>61.158141269749017</v>
      </c>
      <c r="F682">
        <f t="shared" ca="1" si="133"/>
        <v>0.46364330133588827</v>
      </c>
      <c r="G682">
        <f t="shared" ca="1" si="133"/>
        <v>0.14720873530539336</v>
      </c>
      <c r="H682">
        <f t="shared" ca="1" si="129"/>
        <v>0.74625676731000068</v>
      </c>
      <c r="I682">
        <f ca="1">History!C167+History!D167*H682</f>
        <v>45.736375264299191</v>
      </c>
      <c r="K682">
        <f t="shared" ca="1" si="134"/>
        <v>0.70367104176077411</v>
      </c>
      <c r="L682">
        <f t="shared" ca="1" si="134"/>
        <v>0.43580164174612879</v>
      </c>
      <c r="M682">
        <f t="shared" ca="1" si="131"/>
        <v>-0.77109859208319187</v>
      </c>
      <c r="N682">
        <f ca="1">History!C168+History!D168*M682</f>
        <v>13.005950238108198</v>
      </c>
    </row>
    <row r="683" spans="1:14" x14ac:dyDescent="0.3">
      <c r="A683">
        <f t="shared" ca="1" si="132"/>
        <v>0.54910091121583671</v>
      </c>
      <c r="B683">
        <f t="shared" ca="1" si="132"/>
        <v>0.70993678744332089</v>
      </c>
      <c r="C683">
        <f t="shared" ca="1" si="127"/>
        <v>-0.27272767472821002</v>
      </c>
      <c r="D683">
        <f ca="1">History!C166+History!D166*C683</f>
        <v>44.373061268981232</v>
      </c>
      <c r="F683">
        <f t="shared" ca="1" si="133"/>
        <v>0.55054101142991196</v>
      </c>
      <c r="G683">
        <f t="shared" ca="1" si="133"/>
        <v>0.30999077907846895</v>
      </c>
      <c r="H683">
        <f t="shared" ca="1" si="129"/>
        <v>-0.40214272582378252</v>
      </c>
      <c r="I683">
        <f ca="1">History!C167+History!D167*H683</f>
        <v>31.284312209073924</v>
      </c>
      <c r="K683">
        <f t="shared" ca="1" si="134"/>
        <v>0.34765590555290693</v>
      </c>
      <c r="L683">
        <f t="shared" ca="1" si="134"/>
        <v>0.23857070242637579</v>
      </c>
      <c r="M683">
        <f t="shared" ca="1" si="131"/>
        <v>0.10430003665527762</v>
      </c>
      <c r="N683">
        <f ca="1">History!C168+History!D168*M683</f>
        <v>26.230269480040285</v>
      </c>
    </row>
    <row r="684" spans="1:14" x14ac:dyDescent="0.3">
      <c r="A684">
        <f t="shared" ref="A684:B703" ca="1" si="135">RAND()</f>
        <v>0.71205123575297913</v>
      </c>
      <c r="B684">
        <f t="shared" ca="1" si="135"/>
        <v>0.31028455270251643</v>
      </c>
      <c r="C684">
        <f t="shared" ca="1" si="127"/>
        <v>-0.3047566035147517</v>
      </c>
      <c r="D684">
        <f ca="1">History!C166+History!D166*C684</f>
        <v>43.928493861426887</v>
      </c>
      <c r="F684">
        <f t="shared" ref="F684:G703" ca="1" si="136">RAND()</f>
        <v>0.62134792909577174</v>
      </c>
      <c r="G684">
        <f t="shared" ca="1" si="136"/>
        <v>0.9670356450359775</v>
      </c>
      <c r="H684">
        <f t="shared" ca="1" si="129"/>
        <v>0.95471478402707255</v>
      </c>
      <c r="I684">
        <f ca="1">History!C167+History!D167*H684</f>
        <v>48.359720554831611</v>
      </c>
      <c r="K684">
        <f t="shared" ref="K684:L703" ca="1" si="137">RAND()</f>
        <v>0.8690266377266711</v>
      </c>
      <c r="L684">
        <f t="shared" ca="1" si="137"/>
        <v>0.38289177601592927</v>
      </c>
      <c r="M684">
        <f t="shared" ca="1" si="131"/>
        <v>-0.39278551855825988</v>
      </c>
      <c r="N684">
        <f ca="1">History!C168+History!D168*M684</f>
        <v>18.720984159168729</v>
      </c>
    </row>
    <row r="685" spans="1:14" x14ac:dyDescent="0.3">
      <c r="A685">
        <f t="shared" ca="1" si="135"/>
        <v>7.9061100731699363E-2</v>
      </c>
      <c r="B685">
        <f t="shared" ca="1" si="135"/>
        <v>0.39593131879270838</v>
      </c>
      <c r="C685">
        <f t="shared" ca="1" si="127"/>
        <v>-1.7881034811220133</v>
      </c>
      <c r="D685">
        <f ca="1">History!C166+History!D166*C685</f>
        <v>23.339367066815349</v>
      </c>
      <c r="F685">
        <f t="shared" ca="1" si="136"/>
        <v>0.56015902748811608</v>
      </c>
      <c r="G685">
        <f t="shared" ca="1" si="136"/>
        <v>0.56109433293237987</v>
      </c>
      <c r="H685">
        <f t="shared" ca="1" si="129"/>
        <v>-0.99824931845886888</v>
      </c>
      <c r="I685">
        <f ca="1">History!C167+History!D167*H685</f>
        <v>23.78259341182072</v>
      </c>
      <c r="K685">
        <f t="shared" ca="1" si="137"/>
        <v>0.71094477192870786</v>
      </c>
      <c r="L685">
        <f t="shared" ca="1" si="137"/>
        <v>0.9988564050578278</v>
      </c>
      <c r="M685">
        <f t="shared" ca="1" si="131"/>
        <v>0.82600595023214129</v>
      </c>
      <c r="N685">
        <f ca="1">History!C168+History!D168*M685</f>
        <v>37.132810432936893</v>
      </c>
    </row>
    <row r="686" spans="1:14" x14ac:dyDescent="0.3">
      <c r="A686">
        <f t="shared" ca="1" si="135"/>
        <v>0.49589228739579305</v>
      </c>
      <c r="B686">
        <f t="shared" ca="1" si="135"/>
        <v>0.62447211784454104</v>
      </c>
      <c r="C686">
        <f t="shared" ca="1" si="127"/>
        <v>-0.84026737543159569</v>
      </c>
      <c r="D686">
        <f ca="1">History!C166+History!D166*C686</f>
        <v>36.49550610291864</v>
      </c>
      <c r="F686">
        <f t="shared" ca="1" si="136"/>
        <v>0.19340816425781959</v>
      </c>
      <c r="G686">
        <f t="shared" ca="1" si="136"/>
        <v>0.51760762372288627</v>
      </c>
      <c r="H686">
        <f t="shared" ca="1" si="129"/>
        <v>-1.8016245918702343</v>
      </c>
      <c r="I686">
        <f ca="1">History!C167+History!D167*H686</f>
        <v>13.672496552872239</v>
      </c>
      <c r="K686">
        <f t="shared" ca="1" si="137"/>
        <v>0.34675104972470572</v>
      </c>
      <c r="L686">
        <f t="shared" ca="1" si="137"/>
        <v>0.90532092604772163</v>
      </c>
      <c r="M686">
        <f t="shared" ca="1" si="131"/>
        <v>1.2054106872542953</v>
      </c>
      <c r="N686">
        <f ca="1">History!C168+History!D168*M686</f>
        <v>42.864335705614948</v>
      </c>
    </row>
    <row r="687" spans="1:14" x14ac:dyDescent="0.3">
      <c r="A687">
        <f t="shared" ca="1" si="135"/>
        <v>0.19364435965345939</v>
      </c>
      <c r="B687">
        <f t="shared" ca="1" si="135"/>
        <v>0.73418063869624006</v>
      </c>
      <c r="C687">
        <f t="shared" ca="1" si="127"/>
        <v>-0.17981238477941455</v>
      </c>
      <c r="D687">
        <f ca="1">History!C166+History!D166*C687</f>
        <v>45.662742539622194</v>
      </c>
      <c r="F687">
        <f t="shared" ca="1" si="136"/>
        <v>0.3579925538204729</v>
      </c>
      <c r="G687">
        <f t="shared" ca="1" si="136"/>
        <v>0.97291964381393992</v>
      </c>
      <c r="H687">
        <f t="shared" ca="1" si="129"/>
        <v>1.4126492417493985</v>
      </c>
      <c r="I687">
        <f ca="1">History!C167+History!D167*H687</f>
        <v>54.122608554811308</v>
      </c>
      <c r="K687">
        <f t="shared" ca="1" si="137"/>
        <v>0.89241941530400282</v>
      </c>
      <c r="L687">
        <f t="shared" ca="1" si="137"/>
        <v>4.9684637898289363E-2</v>
      </c>
      <c r="M687">
        <f t="shared" ca="1" si="131"/>
        <v>0.45405398048206241</v>
      </c>
      <c r="N687">
        <f ca="1">History!C168+History!D168*M687</f>
        <v>31.513871324328768</v>
      </c>
    </row>
    <row r="688" spans="1:14" x14ac:dyDescent="0.3">
      <c r="A688">
        <f t="shared" ca="1" si="135"/>
        <v>1.0346298596181192E-2</v>
      </c>
      <c r="B688">
        <f t="shared" ca="1" si="135"/>
        <v>0.91948441374368839</v>
      </c>
      <c r="C688">
        <f t="shared" ca="1" si="127"/>
        <v>2.6448820707299268</v>
      </c>
      <c r="D688">
        <f ca="1">History!C166+History!D166*C688</f>
        <v>84.870019797879394</v>
      </c>
      <c r="F688">
        <f t="shared" ca="1" si="136"/>
        <v>0.17611301825089343</v>
      </c>
      <c r="G688">
        <f t="shared" ca="1" si="136"/>
        <v>0.37090271041849388</v>
      </c>
      <c r="H688">
        <f t="shared" ca="1" si="129"/>
        <v>-1.2834536096487965</v>
      </c>
      <c r="I688">
        <f ca="1">History!C167+History!D167*H688</f>
        <v>20.193432649784846</v>
      </c>
      <c r="K688">
        <f t="shared" ca="1" si="137"/>
        <v>0.68830060073837762</v>
      </c>
      <c r="L688">
        <f t="shared" ca="1" si="137"/>
        <v>0.23882196411680501</v>
      </c>
      <c r="M688">
        <f t="shared" ca="1" si="131"/>
        <v>6.0654884818354092E-2</v>
      </c>
      <c r="N688">
        <f ca="1">History!C168+History!D168*M688</f>
        <v>25.570938516630118</v>
      </c>
    </row>
    <row r="689" spans="1:14" x14ac:dyDescent="0.3">
      <c r="A689">
        <f t="shared" ca="1" si="135"/>
        <v>0.37878361006615069</v>
      </c>
      <c r="B689">
        <f t="shared" ca="1" si="135"/>
        <v>0.45651315702127793</v>
      </c>
      <c r="C689">
        <f t="shared" ca="1" si="127"/>
        <v>-1.3417144840758157</v>
      </c>
      <c r="D689">
        <f ca="1">History!C166+History!D166*C689</f>
        <v>29.535328239922041</v>
      </c>
      <c r="F689">
        <f t="shared" ca="1" si="136"/>
        <v>6.0330470702831818E-3</v>
      </c>
      <c r="G689">
        <f t="shared" ca="1" si="136"/>
        <v>0.26218499041744125</v>
      </c>
      <c r="H689">
        <f t="shared" ca="1" si="129"/>
        <v>-0.24452740075734011</v>
      </c>
      <c r="I689">
        <f ca="1">History!C167+History!D167*H689</f>
        <v>33.267826334558386</v>
      </c>
      <c r="K689">
        <f t="shared" ca="1" si="137"/>
        <v>5.3792993585994875E-2</v>
      </c>
      <c r="L689">
        <f t="shared" ca="1" si="137"/>
        <v>0.53528873103846575</v>
      </c>
      <c r="M689">
        <f t="shared" ca="1" si="131"/>
        <v>-2.3585033577754531</v>
      </c>
      <c r="N689">
        <f ca="1">History!C168+History!D168*M689</f>
        <v>-10.974379063904511</v>
      </c>
    </row>
    <row r="690" spans="1:14" x14ac:dyDescent="0.3">
      <c r="A690">
        <f t="shared" ca="1" si="135"/>
        <v>0.77962238404517592</v>
      </c>
      <c r="B690">
        <f t="shared" ca="1" si="135"/>
        <v>0.30811173854135321</v>
      </c>
      <c r="C690">
        <f t="shared" ca="1" si="127"/>
        <v>-0.25195203035784491</v>
      </c>
      <c r="D690">
        <f ca="1">History!C166+History!D166*C690</f>
        <v>44.66143102432207</v>
      </c>
      <c r="F690">
        <f t="shared" ca="1" si="136"/>
        <v>0.63322336668061185</v>
      </c>
      <c r="G690">
        <f t="shared" ca="1" si="136"/>
        <v>0.76975492298961823</v>
      </c>
      <c r="H690">
        <f t="shared" ca="1" si="129"/>
        <v>0.11835327173904624</v>
      </c>
      <c r="I690">
        <f ca="1">History!C167+History!D167*H690</f>
        <v>37.834507521546143</v>
      </c>
      <c r="K690">
        <f t="shared" ca="1" si="137"/>
        <v>0.35288428406723216</v>
      </c>
      <c r="L690">
        <f t="shared" ca="1" si="137"/>
        <v>0.52007177359708967</v>
      </c>
      <c r="M690">
        <f t="shared" ca="1" si="131"/>
        <v>-1.4318770429988679</v>
      </c>
      <c r="N690">
        <f ca="1">History!C168+History!D168*M690</f>
        <v>3.0238176459073003</v>
      </c>
    </row>
    <row r="691" spans="1:14" x14ac:dyDescent="0.3">
      <c r="A691">
        <f t="shared" ca="1" si="135"/>
        <v>0.68668849772164597</v>
      </c>
      <c r="B691">
        <f t="shared" ca="1" si="135"/>
        <v>0.71332249492794808</v>
      </c>
      <c r="C691">
        <f t="shared" ca="1" si="127"/>
        <v>-0.19804559353515386</v>
      </c>
      <c r="D691">
        <f ca="1">History!C166+History!D166*C691</f>
        <v>45.409662257045206</v>
      </c>
      <c r="F691">
        <f t="shared" ca="1" si="136"/>
        <v>0.94281369080253374</v>
      </c>
      <c r="G691">
        <f t="shared" ca="1" si="136"/>
        <v>0.48375879589257309</v>
      </c>
      <c r="H691">
        <f t="shared" ca="1" si="129"/>
        <v>-0.34139565755699169</v>
      </c>
      <c r="I691">
        <f ca="1">History!C167+History!D167*H691</f>
        <v>32.048785257225518</v>
      </c>
      <c r="K691">
        <f t="shared" ca="1" si="137"/>
        <v>0.92912880866565462</v>
      </c>
      <c r="L691">
        <f t="shared" ca="1" si="137"/>
        <v>0.51623194239121517</v>
      </c>
      <c r="M691">
        <f t="shared" ca="1" si="131"/>
        <v>-0.38143398735275291</v>
      </c>
      <c r="N691">
        <f ca="1">History!C168+History!D168*M691</f>
        <v>18.892467489868835</v>
      </c>
    </row>
    <row r="692" spans="1:14" x14ac:dyDescent="0.3">
      <c r="A692">
        <f t="shared" ca="1" si="135"/>
        <v>0.39855036861704851</v>
      </c>
      <c r="B692">
        <f t="shared" ca="1" si="135"/>
        <v>0.43724557156931976</v>
      </c>
      <c r="C692">
        <f t="shared" ca="1" si="127"/>
        <v>-1.2523262262246431</v>
      </c>
      <c r="D692">
        <f ca="1">History!C166+History!D166*C692</f>
        <v>30.776053657982015</v>
      </c>
      <c r="F692">
        <f t="shared" ca="1" si="136"/>
        <v>0.93505859844960926</v>
      </c>
      <c r="G692">
        <f t="shared" ca="1" si="136"/>
        <v>0.58493209357031495</v>
      </c>
      <c r="H692">
        <f t="shared" ca="1" si="129"/>
        <v>-0.31550617916479445</v>
      </c>
      <c r="I692">
        <f ca="1">History!C167+History!D167*H692</f>
        <v>32.374592066117366</v>
      </c>
      <c r="K692">
        <f t="shared" ca="1" si="137"/>
        <v>0.77611198743889276</v>
      </c>
      <c r="L692">
        <f t="shared" ca="1" si="137"/>
        <v>0.7731319983500563</v>
      </c>
      <c r="M692">
        <f t="shared" ca="1" si="131"/>
        <v>0.10311724273955142</v>
      </c>
      <c r="N692">
        <f ca="1">History!C168+History!D168*M692</f>
        <v>26.212401455319345</v>
      </c>
    </row>
    <row r="693" spans="1:14" x14ac:dyDescent="0.3">
      <c r="A693">
        <f t="shared" ca="1" si="135"/>
        <v>0.93906207540257591</v>
      </c>
      <c r="B693">
        <f t="shared" ca="1" si="135"/>
        <v>0.42466638302222337</v>
      </c>
      <c r="C693">
        <f t="shared" ca="1" si="127"/>
        <v>-0.31562058244599855</v>
      </c>
      <c r="D693">
        <f ca="1">History!C166+History!D166*C693</f>
        <v>43.777699840765827</v>
      </c>
      <c r="F693">
        <f t="shared" ca="1" si="136"/>
        <v>0.69416778107075483</v>
      </c>
      <c r="G693">
        <f t="shared" ca="1" si="136"/>
        <v>0.76292856239078632</v>
      </c>
      <c r="H693">
        <f t="shared" ca="1" si="129"/>
        <v>6.9332767750346039E-2</v>
      </c>
      <c r="I693">
        <f ca="1">History!C167+History!D167*H693</f>
        <v>37.21760772415039</v>
      </c>
      <c r="K693">
        <f t="shared" ca="1" si="137"/>
        <v>0.99947976866242949</v>
      </c>
      <c r="L693">
        <f t="shared" ca="1" si="137"/>
        <v>0.52281702289060372</v>
      </c>
      <c r="M693">
        <f t="shared" ca="1" si="131"/>
        <v>-3.1929441572106018E-2</v>
      </c>
      <c r="N693">
        <f ca="1">History!C168+History!D168*M693</f>
        <v>24.172301771275485</v>
      </c>
    </row>
    <row r="694" spans="1:14" x14ac:dyDescent="0.3">
      <c r="A694">
        <f t="shared" ca="1" si="135"/>
        <v>0.59597728081400059</v>
      </c>
      <c r="B694">
        <f t="shared" ca="1" si="135"/>
        <v>0.75003548141365317</v>
      </c>
      <c r="C694">
        <f t="shared" ca="1" si="127"/>
        <v>2.2681568290476391E-4</v>
      </c>
      <c r="D694">
        <f ca="1">History!C166+History!D166*C694</f>
        <v>48.16171967186154</v>
      </c>
      <c r="F694">
        <f t="shared" ca="1" si="136"/>
        <v>0.43391128172599736</v>
      </c>
      <c r="G694">
        <f t="shared" ca="1" si="136"/>
        <v>0.65620468372709795</v>
      </c>
      <c r="H694">
        <f t="shared" ca="1" si="129"/>
        <v>-0.71822439990734344</v>
      </c>
      <c r="I694">
        <f ca="1">History!C167+History!D167*H694</f>
        <v>27.306574225237465</v>
      </c>
      <c r="K694">
        <f t="shared" ca="1" si="137"/>
        <v>0.86329030690506992</v>
      </c>
      <c r="L694">
        <f t="shared" ca="1" si="137"/>
        <v>0.59526896512395755</v>
      </c>
      <c r="M694">
        <f t="shared" ca="1" si="131"/>
        <v>-0.44794848745085569</v>
      </c>
      <c r="N694">
        <f ca="1">History!C168+History!D168*M694</f>
        <v>17.887657846995129</v>
      </c>
    </row>
    <row r="695" spans="1:14" x14ac:dyDescent="0.3">
      <c r="A695">
        <f t="shared" ca="1" si="135"/>
        <v>0.57966856151344459</v>
      </c>
      <c r="B695">
        <f t="shared" ca="1" si="135"/>
        <v>0.92372951653267854</v>
      </c>
      <c r="C695">
        <f t="shared" ca="1" si="127"/>
        <v>0.92667880215432408</v>
      </c>
      <c r="D695">
        <f ca="1">History!C166+History!D166*C695</f>
        <v>61.021043210094739</v>
      </c>
      <c r="F695">
        <f t="shared" ca="1" si="136"/>
        <v>0.21764678841229934</v>
      </c>
      <c r="G695">
        <f t="shared" ca="1" si="136"/>
        <v>0.26537356161498393</v>
      </c>
      <c r="H695">
        <f t="shared" ca="1" si="129"/>
        <v>-0.16842705872304062</v>
      </c>
      <c r="I695">
        <f ca="1">History!C167+History!D167*H695</f>
        <v>34.225513052620862</v>
      </c>
      <c r="K695">
        <f t="shared" ca="1" si="137"/>
        <v>0.61837849518596621</v>
      </c>
      <c r="L695">
        <f t="shared" ca="1" si="137"/>
        <v>0.81405156465462147</v>
      </c>
      <c r="M695">
        <f t="shared" ca="1" si="131"/>
        <v>0.38401998430555373</v>
      </c>
      <c r="N695">
        <f ca="1">History!C168+History!D168*M695</f>
        <v>30.455893972272513</v>
      </c>
    </row>
    <row r="696" spans="1:14" x14ac:dyDescent="0.3">
      <c r="A696">
        <f t="shared" ca="1" si="135"/>
        <v>7.3557520320711833E-2</v>
      </c>
      <c r="B696">
        <f t="shared" ca="1" si="135"/>
        <v>6.8341440734949188E-2</v>
      </c>
      <c r="C696">
        <f t="shared" ca="1" si="127"/>
        <v>2.0771879920314071</v>
      </c>
      <c r="D696">
        <f ca="1">History!C166+History!D166*C696</f>
        <v>76.990321836922305</v>
      </c>
      <c r="F696">
        <f t="shared" ca="1" si="136"/>
        <v>0.50171863230353109</v>
      </c>
      <c r="G696">
        <f t="shared" ca="1" si="136"/>
        <v>0.38479691663770932</v>
      </c>
      <c r="H696">
        <f t="shared" ca="1" si="129"/>
        <v>-0.8800077007049123</v>
      </c>
      <c r="I696">
        <f ca="1">History!C167+History!D167*H696</f>
        <v>25.270608101612083</v>
      </c>
      <c r="K696">
        <f t="shared" ca="1" si="137"/>
        <v>0.73769544153379163</v>
      </c>
      <c r="L696">
        <f t="shared" ca="1" si="137"/>
        <v>0.48222949694775685</v>
      </c>
      <c r="M696">
        <f t="shared" ca="1" si="131"/>
        <v>-0.77517380812130288</v>
      </c>
      <c r="N696">
        <f ca="1">History!C168+History!D168*M696</f>
        <v>12.944387475615088</v>
      </c>
    </row>
    <row r="697" spans="1:14" x14ac:dyDescent="0.3">
      <c r="A697">
        <f t="shared" ca="1" si="135"/>
        <v>0.84017847954784441</v>
      </c>
      <c r="B697">
        <f t="shared" ca="1" si="135"/>
        <v>2.7130382376571394E-2</v>
      </c>
      <c r="C697">
        <f t="shared" ca="1" si="127"/>
        <v>0.58160038421457849</v>
      </c>
      <c r="D697">
        <f ca="1">History!C166+History!D166*C697</f>
        <v>56.231291461329135</v>
      </c>
      <c r="F697">
        <f t="shared" ca="1" si="136"/>
        <v>5.0003860499219566E-2</v>
      </c>
      <c r="G697">
        <f t="shared" ca="1" si="136"/>
        <v>0.53707405837509847</v>
      </c>
      <c r="H697">
        <f t="shared" ca="1" si="129"/>
        <v>-2.3816054363450876</v>
      </c>
      <c r="I697">
        <f ca="1">History!C167+History!D167*H697</f>
        <v>6.3737126494584757</v>
      </c>
      <c r="K697">
        <f t="shared" ca="1" si="137"/>
        <v>0.52730017106259819</v>
      </c>
      <c r="L697">
        <f t="shared" ca="1" si="137"/>
        <v>0.55646153161385226</v>
      </c>
      <c r="M697">
        <f t="shared" ca="1" si="131"/>
        <v>-1.0609087593624364</v>
      </c>
      <c r="N697">
        <f ca="1">History!C168+History!D168*M697</f>
        <v>8.6278965767933329</v>
      </c>
    </row>
    <row r="698" spans="1:14" x14ac:dyDescent="0.3">
      <c r="A698">
        <f t="shared" ca="1" si="135"/>
        <v>0.42999539757741179</v>
      </c>
      <c r="B698">
        <f t="shared" ca="1" si="135"/>
        <v>5.7409769711127434E-2</v>
      </c>
      <c r="C698">
        <f t="shared" ca="1" si="127"/>
        <v>1.2156037750320838</v>
      </c>
      <c r="D698">
        <f ca="1">History!C166+History!D166*C698</f>
        <v>65.031374839541769</v>
      </c>
      <c r="F698">
        <f t="shared" ca="1" si="136"/>
        <v>0.33238694718985773</v>
      </c>
      <c r="G698">
        <f t="shared" ca="1" si="136"/>
        <v>0.87202260510847229</v>
      </c>
      <c r="H698">
        <f t="shared" ca="1" si="129"/>
        <v>1.0296864037718885</v>
      </c>
      <c r="I698">
        <f ca="1">History!C167+History!D167*H698</f>
        <v>49.303202838115958</v>
      </c>
      <c r="K698">
        <f t="shared" ca="1" si="137"/>
        <v>0.76750921043013098</v>
      </c>
      <c r="L698">
        <f t="shared" ca="1" si="137"/>
        <v>0.66981759751728709</v>
      </c>
      <c r="M698">
        <f t="shared" ca="1" si="131"/>
        <v>-0.35119072224573705</v>
      </c>
      <c r="N698">
        <f ca="1">History!C168+History!D168*M698</f>
        <v>19.349341169543116</v>
      </c>
    </row>
    <row r="699" spans="1:14" x14ac:dyDescent="0.3">
      <c r="A699">
        <f t="shared" ca="1" si="135"/>
        <v>0.36715738667173747</v>
      </c>
      <c r="B699">
        <f t="shared" ca="1" si="135"/>
        <v>0.86275882148597005</v>
      </c>
      <c r="C699">
        <f t="shared" ca="1" si="127"/>
        <v>0.92110933477174783</v>
      </c>
      <c r="D699">
        <f ca="1">History!C166+History!D166*C699</f>
        <v>60.943737981055335</v>
      </c>
      <c r="F699">
        <f t="shared" ca="1" si="136"/>
        <v>0.82784414261831452</v>
      </c>
      <c r="G699">
        <f t="shared" ca="1" si="136"/>
        <v>0.83160631030033516</v>
      </c>
      <c r="H699">
        <f t="shared" ca="1" si="129"/>
        <v>0.30155728472947052</v>
      </c>
      <c r="I699">
        <f ca="1">History!C167+History!D167*H699</f>
        <v>40.140043150513435</v>
      </c>
      <c r="K699">
        <f t="shared" ca="1" si="137"/>
        <v>0.29473369972393071</v>
      </c>
      <c r="L699">
        <f t="shared" ca="1" si="137"/>
        <v>0.43835189380827466</v>
      </c>
      <c r="M699">
        <f t="shared" ca="1" si="131"/>
        <v>-1.4473221966175374</v>
      </c>
      <c r="N699">
        <f ca="1">History!C168+History!D168*M699</f>
        <v>2.7904934944994864</v>
      </c>
    </row>
    <row r="700" spans="1:14" x14ac:dyDescent="0.3">
      <c r="A700">
        <f t="shared" ca="1" si="135"/>
        <v>0.79587786694291462</v>
      </c>
      <c r="B700">
        <f t="shared" ca="1" si="135"/>
        <v>0.42748252312698487</v>
      </c>
      <c r="C700">
        <f t="shared" ca="1" si="127"/>
        <v>-0.60679687040849339</v>
      </c>
      <c r="D700">
        <f ca="1">History!C166+History!D166*C700</f>
        <v>39.736119544918523</v>
      </c>
      <c r="F700">
        <f t="shared" ca="1" si="136"/>
        <v>0.93005451695464558</v>
      </c>
      <c r="G700">
        <f t="shared" ca="1" si="136"/>
        <v>0.5960293391042768</v>
      </c>
      <c r="H700">
        <f t="shared" ca="1" si="129"/>
        <v>-0.31357815369120173</v>
      </c>
      <c r="I700">
        <f ca="1">History!C167+History!D167*H700</f>
        <v>32.398855352441537</v>
      </c>
      <c r="K700">
        <f t="shared" ca="1" si="137"/>
        <v>0.84080889832793348</v>
      </c>
      <c r="L700">
        <f t="shared" ca="1" si="137"/>
        <v>3.9833674714752743E-2</v>
      </c>
      <c r="M700">
        <f t="shared" ca="1" si="131"/>
        <v>0.57053371283572896</v>
      </c>
      <c r="N700">
        <f ca="1">History!C168+History!D168*M700</f>
        <v>33.273487018586252</v>
      </c>
    </row>
    <row r="701" spans="1:14" x14ac:dyDescent="0.3">
      <c r="A701">
        <f t="shared" ca="1" si="135"/>
        <v>0.84942550715906273</v>
      </c>
      <c r="B701">
        <f t="shared" ca="1" si="135"/>
        <v>0.16149899857352989</v>
      </c>
      <c r="C701">
        <f t="shared" ca="1" si="127"/>
        <v>0.30156413863915893</v>
      </c>
      <c r="D701">
        <f ca="1">History!C166+History!D166*C701</f>
        <v>52.344336997556141</v>
      </c>
      <c r="F701">
        <f t="shared" ca="1" si="136"/>
        <v>0.48002987920307572</v>
      </c>
      <c r="G701">
        <f t="shared" ca="1" si="136"/>
        <v>0.24289928533684424</v>
      </c>
      <c r="H701">
        <f t="shared" ca="1" si="129"/>
        <v>5.4034773329902072E-2</v>
      </c>
      <c r="I701">
        <f ca="1">History!C167+History!D167*H701</f>
        <v>37.025089718609102</v>
      </c>
      <c r="K701">
        <f t="shared" ca="1" si="137"/>
        <v>0.30978270537957375</v>
      </c>
      <c r="L701">
        <f t="shared" ca="1" si="137"/>
        <v>0.92631090553386297</v>
      </c>
      <c r="M701">
        <f t="shared" ca="1" si="131"/>
        <v>1.3697533291558475</v>
      </c>
      <c r="N701">
        <f ca="1">History!C168+History!D168*M701</f>
        <v>45.346998449444698</v>
      </c>
    </row>
    <row r="702" spans="1:14" x14ac:dyDescent="0.3">
      <c r="A702">
        <f t="shared" ca="1" si="135"/>
        <v>0.63678404607904426</v>
      </c>
      <c r="B702">
        <f t="shared" ca="1" si="135"/>
        <v>0.72753246417618822</v>
      </c>
      <c r="C702">
        <f t="shared" ca="1" si="127"/>
        <v>-0.13367538391295336</v>
      </c>
      <c r="D702">
        <f ca="1">History!C166+History!D166*C702</f>
        <v>46.303132575899454</v>
      </c>
      <c r="F702">
        <f t="shared" ca="1" si="136"/>
        <v>0.52381969719602939</v>
      </c>
      <c r="G702">
        <f t="shared" ca="1" si="136"/>
        <v>5.0907065142337671E-2</v>
      </c>
      <c r="H702">
        <f t="shared" ca="1" si="129"/>
        <v>1.0795176296478834</v>
      </c>
      <c r="I702">
        <f ca="1">History!C167+History!D167*H702</f>
        <v>49.93030518602265</v>
      </c>
      <c r="K702">
        <f t="shared" ca="1" si="137"/>
        <v>0.25942680593705192</v>
      </c>
      <c r="L702">
        <f t="shared" ca="1" si="137"/>
        <v>0.95626394703342987</v>
      </c>
      <c r="M702">
        <f t="shared" ca="1" si="131"/>
        <v>1.5810930120326103</v>
      </c>
      <c r="N702">
        <f ca="1">History!C168+History!D168*M702</f>
        <v>48.539627890592669</v>
      </c>
    </row>
    <row r="703" spans="1:14" x14ac:dyDescent="0.3">
      <c r="A703">
        <f t="shared" ca="1" si="135"/>
        <v>8.4537010954410574E-2</v>
      </c>
      <c r="B703">
        <f t="shared" ca="1" si="135"/>
        <v>9.9179404840772922E-2</v>
      </c>
      <c r="C703">
        <f t="shared" ca="1" si="127"/>
        <v>1.8050487503888324</v>
      </c>
      <c r="D703">
        <f ca="1">History!C166+History!D166*C703</f>
        <v>73.212979236514116</v>
      </c>
      <c r="F703">
        <f t="shared" ca="1" si="136"/>
        <v>0.43116843673608862</v>
      </c>
      <c r="G703">
        <f t="shared" ca="1" si="136"/>
        <v>0.44969786155046387</v>
      </c>
      <c r="H703">
        <f t="shared" ca="1" si="129"/>
        <v>-1.2328685682149705</v>
      </c>
      <c r="I703">
        <f ca="1">History!C167+History!D167*H703</f>
        <v>20.830021409030905</v>
      </c>
      <c r="K703">
        <f t="shared" ca="1" si="137"/>
        <v>0.8301663021595953</v>
      </c>
      <c r="L703">
        <f t="shared" ca="1" si="137"/>
        <v>0.94506442162418258</v>
      </c>
      <c r="M703">
        <f t="shared" ca="1" si="131"/>
        <v>0.5741430781597312</v>
      </c>
      <c r="N703">
        <f ca="1">History!C168+History!D168*M703</f>
        <v>33.328012348805416</v>
      </c>
    </row>
    <row r="704" spans="1:14" x14ac:dyDescent="0.3">
      <c r="A704">
        <f t="shared" ref="A704:B723" ca="1" si="138">RAND()</f>
        <v>0.51968053738796471</v>
      </c>
      <c r="B704">
        <f t="shared" ca="1" si="138"/>
        <v>0.6892703774196246</v>
      </c>
      <c r="C704">
        <f t="shared" ca="1" si="127"/>
        <v>-0.42606257126761349</v>
      </c>
      <c r="D704">
        <f ca="1">History!C166+History!D166*C704</f>
        <v>42.244744774338436</v>
      </c>
      <c r="F704">
        <f t="shared" ref="F704:G723" ca="1" si="139">RAND()</f>
        <v>0.95890020408862764</v>
      </c>
      <c r="G704">
        <f t="shared" ca="1" si="139"/>
        <v>0.70499225832307577</v>
      </c>
      <c r="H704">
        <f t="shared" ca="1" si="129"/>
        <v>-8.0842289949425508E-2</v>
      </c>
      <c r="I704">
        <f ca="1">History!C167+History!D167*H704</f>
        <v>35.327725835334228</v>
      </c>
      <c r="K704">
        <f t="shared" ref="K704:L723" ca="1" si="140">RAND()</f>
        <v>0.72484548760253531</v>
      </c>
      <c r="L704">
        <f t="shared" ca="1" si="140"/>
        <v>0.34988027691582957</v>
      </c>
      <c r="M704">
        <f t="shared" ca="1" si="131"/>
        <v>-0.47105813586455614</v>
      </c>
      <c r="N704">
        <f ca="1">History!C168+History!D168*M704</f>
        <v>17.538549043121407</v>
      </c>
    </row>
    <row r="705" spans="1:14" x14ac:dyDescent="0.3">
      <c r="A705">
        <f t="shared" ca="1" si="138"/>
        <v>0.42284464522752463</v>
      </c>
      <c r="B705">
        <f t="shared" ca="1" si="138"/>
        <v>0.627986703229518</v>
      </c>
      <c r="C705">
        <f t="shared" ca="1" si="127"/>
        <v>-0.9101935607770103</v>
      </c>
      <c r="D705">
        <f ca="1">History!C166+History!D166*C705</f>
        <v>35.524917821732103</v>
      </c>
      <c r="F705">
        <f t="shared" ca="1" si="139"/>
        <v>0.92321241700133216</v>
      </c>
      <c r="G705">
        <f t="shared" ca="1" si="139"/>
        <v>3.4584408185891036E-2</v>
      </c>
      <c r="H705">
        <f t="shared" ca="1" si="129"/>
        <v>0.39033909247285264</v>
      </c>
      <c r="I705">
        <f ca="1">History!C167+History!D167*H705</f>
        <v>41.257320101030842</v>
      </c>
      <c r="K705">
        <f t="shared" ca="1" si="140"/>
        <v>0.35561434261401093</v>
      </c>
      <c r="L705">
        <f t="shared" ca="1" si="140"/>
        <v>0.34711531313223543</v>
      </c>
      <c r="M705">
        <f t="shared" ca="1" si="131"/>
        <v>-0.82400606934229503</v>
      </c>
      <c r="N705">
        <f ca="1">History!C168+History!D168*M705</f>
        <v>12.206696793345641</v>
      </c>
    </row>
    <row r="706" spans="1:14" x14ac:dyDescent="0.3">
      <c r="A706">
        <f t="shared" ca="1" si="138"/>
        <v>0.33342018290189246</v>
      </c>
      <c r="B706">
        <f t="shared" ca="1" si="138"/>
        <v>0.77532607062876324</v>
      </c>
      <c r="C706">
        <f t="shared" ca="1" si="127"/>
        <v>0.2348545626585796</v>
      </c>
      <c r="D706">
        <f ca="1">History!C166+History!D166*C706</f>
        <v>51.418395844469643</v>
      </c>
      <c r="F706">
        <f t="shared" ca="1" si="139"/>
        <v>0.8109598112269274</v>
      </c>
      <c r="G706">
        <f t="shared" ca="1" si="139"/>
        <v>0.85120233774890497</v>
      </c>
      <c r="H706">
        <f t="shared" ca="1" si="129"/>
        <v>0.38445360749439311</v>
      </c>
      <c r="I706">
        <f ca="1">History!C167+History!D167*H706</f>
        <v>41.183254063447379</v>
      </c>
      <c r="K706">
        <f t="shared" ca="1" si="140"/>
        <v>4.0661964993107369E-2</v>
      </c>
      <c r="L706">
        <f t="shared" ca="1" si="140"/>
        <v>2.6612557373727141E-2</v>
      </c>
      <c r="M706">
        <f t="shared" ca="1" si="131"/>
        <v>2.4954973734301111</v>
      </c>
      <c r="N706">
        <f ca="1">History!C168+History!D168*M706</f>
        <v>62.353192127906851</v>
      </c>
    </row>
    <row r="707" spans="1:14" x14ac:dyDescent="0.3">
      <c r="A707">
        <f t="shared" ca="1" si="138"/>
        <v>0.38019736977886209</v>
      </c>
      <c r="B707">
        <f t="shared" ca="1" si="138"/>
        <v>0.579214950861203</v>
      </c>
      <c r="C707">
        <f t="shared" ca="1" si="127"/>
        <v>-1.2219958191047444</v>
      </c>
      <c r="D707">
        <f ca="1">History!C166+History!D166*C707</f>
        <v>31.197045273194163</v>
      </c>
      <c r="F707">
        <f t="shared" ca="1" si="139"/>
        <v>8.4614913050625518E-2</v>
      </c>
      <c r="G707">
        <f t="shared" ca="1" si="139"/>
        <v>0.52535309211537107</v>
      </c>
      <c r="H707">
        <f t="shared" ca="1" si="129"/>
        <v>-2.1943124566392913</v>
      </c>
      <c r="I707">
        <f ca="1">History!C167+History!D167*H707</f>
        <v>8.7307059855691449</v>
      </c>
      <c r="K707">
        <f t="shared" ca="1" si="140"/>
        <v>1.2979951457070538E-4</v>
      </c>
      <c r="L707">
        <f t="shared" ca="1" si="140"/>
        <v>0.25729690807816707</v>
      </c>
      <c r="M707">
        <f t="shared" ca="1" si="131"/>
        <v>-0.19390162133758393</v>
      </c>
      <c r="N707">
        <f ca="1">History!C168+History!D168*M707</f>
        <v>21.725448711182082</v>
      </c>
    </row>
    <row r="708" spans="1:14" x14ac:dyDescent="0.3">
      <c r="A708">
        <f t="shared" ca="1" si="138"/>
        <v>0.69211210585354832</v>
      </c>
      <c r="B708">
        <f t="shared" ca="1" si="138"/>
        <v>0.3758502525877303</v>
      </c>
      <c r="C708">
        <f t="shared" ref="C708:C771" ca="1" si="141">SQRT(-2*LN(MAX(A708,0.0000000001)))*COS(2*PI()*B708)</f>
        <v>-0.6098682367149787</v>
      </c>
      <c r="D708">
        <f ca="1">History!C166+History!D166*C708</f>
        <v>39.693488417114537</v>
      </c>
      <c r="F708">
        <f t="shared" ca="1" si="139"/>
        <v>0.84625476089396745</v>
      </c>
      <c r="G708">
        <f t="shared" ca="1" si="139"/>
        <v>0.70952624982441015</v>
      </c>
      <c r="H708">
        <f t="shared" ref="H708:H771" ca="1" si="142">SQRT(-2*LN(MAX(F708,0.0000000001)))*COS(2*PI()*G708)</f>
        <v>-0.14536191886683211</v>
      </c>
      <c r="I708">
        <f ca="1">History!C167+History!D167*H708</f>
        <v>34.515776900325889</v>
      </c>
      <c r="K708">
        <f t="shared" ca="1" si="140"/>
        <v>0.47182349688181535</v>
      </c>
      <c r="L708">
        <f t="shared" ca="1" si="140"/>
        <v>8.6948973446348998E-2</v>
      </c>
      <c r="M708">
        <f t="shared" ref="M708:M771" ca="1" si="143">SQRT(-2*LN(MAX(K708,0.0000000001)))*COS(2*PI()*L708)</f>
        <v>1.047278170766613</v>
      </c>
      <c r="N708">
        <f ca="1">History!C168+History!D168*M708</f>
        <v>40.475487000680594</v>
      </c>
    </row>
    <row r="709" spans="1:14" x14ac:dyDescent="0.3">
      <c r="A709">
        <f t="shared" ca="1" si="138"/>
        <v>0.86216339718883128</v>
      </c>
      <c r="B709">
        <f t="shared" ca="1" si="138"/>
        <v>0.30884792638799619</v>
      </c>
      <c r="C709">
        <f t="shared" ca="1" si="141"/>
        <v>-0.19682059808307975</v>
      </c>
      <c r="D709">
        <f ca="1">History!C166+History!D166*C709</f>
        <v>45.426665418656512</v>
      </c>
      <c r="F709">
        <f t="shared" ca="1" si="139"/>
        <v>0.17272560540713444</v>
      </c>
      <c r="G709">
        <f t="shared" ca="1" si="139"/>
        <v>0.71050502469167065</v>
      </c>
      <c r="H709">
        <f t="shared" ca="1" si="142"/>
        <v>-0.46029763886784197</v>
      </c>
      <c r="I709">
        <f ca="1">History!C167+History!D167*H709</f>
        <v>30.552460205212075</v>
      </c>
      <c r="K709">
        <f t="shared" ca="1" si="140"/>
        <v>0.1389056291005033</v>
      </c>
      <c r="L709">
        <f t="shared" ca="1" si="140"/>
        <v>0.26409527220344142</v>
      </c>
      <c r="M709">
        <f t="shared" ca="1" si="143"/>
        <v>-0.17573962165437898</v>
      </c>
      <c r="N709">
        <f ca="1">History!C168+History!D168*M709</f>
        <v>21.999815238610498</v>
      </c>
    </row>
    <row r="710" spans="1:14" x14ac:dyDescent="0.3">
      <c r="A710">
        <f t="shared" ca="1" si="138"/>
        <v>0.11808658891390689</v>
      </c>
      <c r="B710">
        <f t="shared" ca="1" si="138"/>
        <v>0.77498793146460065</v>
      </c>
      <c r="C710">
        <f t="shared" ca="1" si="141"/>
        <v>0.3232022359640766</v>
      </c>
      <c r="D710">
        <f ca="1">History!C166+History!D166*C710</f>
        <v>52.644677758130975</v>
      </c>
      <c r="F710">
        <f t="shared" ca="1" si="139"/>
        <v>3.4655540151691588E-2</v>
      </c>
      <c r="G710">
        <f t="shared" ca="1" si="139"/>
        <v>0.61499044510541701</v>
      </c>
      <c r="H710">
        <f t="shared" ca="1" si="142"/>
        <v>-1.9452778318518289</v>
      </c>
      <c r="I710">
        <f ca="1">History!C167+History!D167*H710</f>
        <v>11.864688647422774</v>
      </c>
      <c r="K710">
        <f t="shared" ca="1" si="140"/>
        <v>0.37634199342944963</v>
      </c>
      <c r="L710">
        <f t="shared" ca="1" si="140"/>
        <v>0.93980983747967028</v>
      </c>
      <c r="M710">
        <f t="shared" ca="1" si="143"/>
        <v>1.2992482524242646</v>
      </c>
      <c r="N710">
        <f ca="1">History!C168+History!D168*M710</f>
        <v>44.281904659865639</v>
      </c>
    </row>
    <row r="711" spans="1:14" x14ac:dyDescent="0.3">
      <c r="A711">
        <f t="shared" ca="1" si="138"/>
        <v>0.48254336013796084</v>
      </c>
      <c r="B711">
        <f t="shared" ca="1" si="138"/>
        <v>0.99599640973392978</v>
      </c>
      <c r="C711">
        <f t="shared" ca="1" si="141"/>
        <v>1.2068334519055282</v>
      </c>
      <c r="D711">
        <f ca="1">History!C166+History!D166*C711</f>
        <v>64.909641145549955</v>
      </c>
      <c r="F711">
        <f t="shared" ca="1" si="139"/>
        <v>0.62372213485490968</v>
      </c>
      <c r="G711">
        <f t="shared" ca="1" si="139"/>
        <v>0.17089204158513338</v>
      </c>
      <c r="H711">
        <f t="shared" ca="1" si="142"/>
        <v>0.46331553168774375</v>
      </c>
      <c r="I711">
        <f ca="1">History!C167+History!D167*H711</f>
        <v>42.175693983451701</v>
      </c>
      <c r="K711">
        <f t="shared" ca="1" si="140"/>
        <v>0.6671428898487286</v>
      </c>
      <c r="L711">
        <f t="shared" ca="1" si="140"/>
        <v>0.14456526420756111</v>
      </c>
      <c r="M711">
        <f t="shared" ca="1" si="143"/>
        <v>0.55338660950616048</v>
      </c>
      <c r="N711">
        <f ca="1">History!C168+History!D168*M711</f>
        <v>33.014452150287006</v>
      </c>
    </row>
    <row r="712" spans="1:14" x14ac:dyDescent="0.3">
      <c r="A712">
        <f t="shared" ca="1" si="138"/>
        <v>0.86896008267160496</v>
      </c>
      <c r="B712">
        <f t="shared" ca="1" si="138"/>
        <v>0.40955442901806705</v>
      </c>
      <c r="C712">
        <f t="shared" ca="1" si="141"/>
        <v>-0.4467098571841584</v>
      </c>
      <c r="D712">
        <f ca="1">History!C166+History!D166*C712</f>
        <v>41.958156657885141</v>
      </c>
      <c r="F712">
        <f t="shared" ca="1" si="139"/>
        <v>5.7140615612638612E-3</v>
      </c>
      <c r="G712">
        <f t="shared" ca="1" si="139"/>
        <v>0.83191464835431916</v>
      </c>
      <c r="H712">
        <f t="shared" ca="1" si="142"/>
        <v>1.5821144454176697</v>
      </c>
      <c r="I712">
        <f ca="1">History!C167+History!D167*H712</f>
        <v>56.255247783340756</v>
      </c>
      <c r="K712">
        <f t="shared" ca="1" si="140"/>
        <v>0.93387717504914625</v>
      </c>
      <c r="L712">
        <f t="shared" ca="1" si="140"/>
        <v>0.72950629709727333</v>
      </c>
      <c r="M712">
        <f t="shared" ca="1" si="143"/>
        <v>-4.7498009605013859E-2</v>
      </c>
      <c r="N712">
        <f ca="1">History!C168+History!D168*M712</f>
        <v>23.937113244531261</v>
      </c>
    </row>
    <row r="713" spans="1:14" x14ac:dyDescent="0.3">
      <c r="A713">
        <f t="shared" ca="1" si="138"/>
        <v>0.31580222746890008</v>
      </c>
      <c r="B713">
        <f t="shared" ca="1" si="138"/>
        <v>0.54019084994744548</v>
      </c>
      <c r="C713">
        <f t="shared" ca="1" si="141"/>
        <v>-1.4701598013182735</v>
      </c>
      <c r="D713">
        <f ca="1">History!C166+History!D166*C713</f>
        <v>27.752483672139658</v>
      </c>
      <c r="F713">
        <f t="shared" ca="1" si="139"/>
        <v>0.53528811060497372</v>
      </c>
      <c r="G713">
        <f t="shared" ca="1" si="139"/>
        <v>0.76730745781073184</v>
      </c>
      <c r="H713">
        <f t="shared" ca="1" si="142"/>
        <v>0.1213373561458915</v>
      </c>
      <c r="I713">
        <f ca="1">History!C167+History!D167*H713</f>
        <v>37.872060808766911</v>
      </c>
      <c r="K713">
        <f t="shared" ca="1" si="140"/>
        <v>0.98746620992999978</v>
      </c>
      <c r="L713">
        <f t="shared" ca="1" si="140"/>
        <v>0.36858031704007199</v>
      </c>
      <c r="M713">
        <f t="shared" ca="1" si="143"/>
        <v>-0.10768744798606278</v>
      </c>
      <c r="N713">
        <f ca="1">History!C168+History!D168*M713</f>
        <v>23.027853940240771</v>
      </c>
    </row>
    <row r="714" spans="1:14" x14ac:dyDescent="0.3">
      <c r="A714">
        <f t="shared" ca="1" si="138"/>
        <v>0.72592045119621085</v>
      </c>
      <c r="B714">
        <f t="shared" ca="1" si="138"/>
        <v>0.89536685183397235</v>
      </c>
      <c r="C714">
        <f t="shared" ca="1" si="141"/>
        <v>0.63356397488888194</v>
      </c>
      <c r="D714">
        <f ca="1">History!C166+History!D166*C714</f>
        <v>56.952555633079932</v>
      </c>
      <c r="F714">
        <f t="shared" ca="1" si="139"/>
        <v>0.63875942425282162</v>
      </c>
      <c r="G714">
        <f t="shared" ca="1" si="139"/>
        <v>0.16960211666231761</v>
      </c>
      <c r="H714">
        <f t="shared" ca="1" si="142"/>
        <v>0.45820341626868311</v>
      </c>
      <c r="I714">
        <f ca="1">History!C167+History!D167*H714</f>
        <v>42.111360435044915</v>
      </c>
      <c r="K714">
        <f t="shared" ca="1" si="140"/>
        <v>0.92253545391029501</v>
      </c>
      <c r="L714">
        <f t="shared" ca="1" si="140"/>
        <v>0.59550319744626468</v>
      </c>
      <c r="M714">
        <f t="shared" ca="1" si="143"/>
        <v>-0.33141593659040514</v>
      </c>
      <c r="N714">
        <f ca="1">History!C168+History!D168*M714</f>
        <v>19.648071450653728</v>
      </c>
    </row>
    <row r="715" spans="1:14" x14ac:dyDescent="0.3">
      <c r="A715">
        <f t="shared" ca="1" si="138"/>
        <v>0.84129224970787619</v>
      </c>
      <c r="B715">
        <f t="shared" ca="1" si="138"/>
        <v>0.81419532809894801</v>
      </c>
      <c r="C715">
        <f t="shared" ca="1" si="141"/>
        <v>0.23075435451046869</v>
      </c>
      <c r="D715">
        <f ca="1">History!C166+History!D166*C715</f>
        <v>51.361484203153537</v>
      </c>
      <c r="F715">
        <f t="shared" ca="1" si="139"/>
        <v>0.67670919930354601</v>
      </c>
      <c r="G715">
        <f t="shared" ca="1" si="139"/>
        <v>0.89806704137749571</v>
      </c>
      <c r="H715">
        <f t="shared" ca="1" si="142"/>
        <v>0.70861333650975933</v>
      </c>
      <c r="I715">
        <f ca="1">History!C167+History!D167*H715</f>
        <v>45.262650538023365</v>
      </c>
      <c r="K715">
        <f t="shared" ca="1" si="140"/>
        <v>9.1799199245847785E-2</v>
      </c>
      <c r="L715">
        <f t="shared" ca="1" si="140"/>
        <v>0.59900895664955101</v>
      </c>
      <c r="M715">
        <f t="shared" ca="1" si="143"/>
        <v>-1.7760515631653555</v>
      </c>
      <c r="N715">
        <f ca="1">History!C168+History!D168*M715</f>
        <v>-2.1754979346751391</v>
      </c>
    </row>
    <row r="716" spans="1:14" x14ac:dyDescent="0.3">
      <c r="A716">
        <f t="shared" ca="1" si="138"/>
        <v>0.57183646926819354</v>
      </c>
      <c r="B716">
        <f t="shared" ca="1" si="138"/>
        <v>0.43514526147317245</v>
      </c>
      <c r="C716">
        <f t="shared" ca="1" si="141"/>
        <v>-0.97069057582199791</v>
      </c>
      <c r="D716">
        <f ca="1">History!C166+History!D166*C716</f>
        <v>34.685208154182206</v>
      </c>
      <c r="F716">
        <f t="shared" ca="1" si="139"/>
        <v>0.48772161714908424</v>
      </c>
      <c r="G716">
        <f t="shared" ca="1" si="139"/>
        <v>0.94042954920020805</v>
      </c>
      <c r="H716">
        <f t="shared" ca="1" si="142"/>
        <v>1.1153757652722049</v>
      </c>
      <c r="I716">
        <f ca="1">History!C167+History!D167*H716</f>
        <v>50.381562819088451</v>
      </c>
      <c r="K716">
        <f t="shared" ca="1" si="140"/>
        <v>0.72502977542523817</v>
      </c>
      <c r="L716">
        <f t="shared" ca="1" si="140"/>
        <v>0.36956707269539857</v>
      </c>
      <c r="M716">
        <f t="shared" ca="1" si="143"/>
        <v>-0.54736385937643262</v>
      </c>
      <c r="N716">
        <f ca="1">History!C168+History!D168*M716</f>
        <v>16.385827055011998</v>
      </c>
    </row>
    <row r="717" spans="1:14" x14ac:dyDescent="0.3">
      <c r="A717">
        <f t="shared" ca="1" si="138"/>
        <v>0.95497094241425162</v>
      </c>
      <c r="B717">
        <f t="shared" ca="1" si="138"/>
        <v>0.64918998229747882</v>
      </c>
      <c r="C717">
        <f t="shared" ca="1" si="141"/>
        <v>-0.17967573508889081</v>
      </c>
      <c r="D717">
        <f ca="1">History!C166+History!D166*C717</f>
        <v>45.664639262396292</v>
      </c>
      <c r="F717">
        <f t="shared" ca="1" si="139"/>
        <v>0.64203374458486184</v>
      </c>
      <c r="G717">
        <f t="shared" ca="1" si="139"/>
        <v>0.60417047030666371</v>
      </c>
      <c r="H717">
        <f t="shared" ca="1" si="142"/>
        <v>-0.74684697654752608</v>
      </c>
      <c r="I717">
        <f ca="1">History!C167+History!D167*H717</f>
        <v>26.946372670917597</v>
      </c>
      <c r="K717">
        <f t="shared" ca="1" si="140"/>
        <v>0.61514714495015699</v>
      </c>
      <c r="L717">
        <f t="shared" ca="1" si="140"/>
        <v>0.36426257729882439</v>
      </c>
      <c r="M717">
        <f t="shared" ca="1" si="143"/>
        <v>-0.64848336872210632</v>
      </c>
      <c r="N717">
        <f ca="1">History!C168+History!D168*M717</f>
        <v>14.858252497233895</v>
      </c>
    </row>
    <row r="718" spans="1:14" x14ac:dyDescent="0.3">
      <c r="A718">
        <f t="shared" ca="1" si="138"/>
        <v>0.47718374636613947</v>
      </c>
      <c r="B718">
        <f t="shared" ca="1" si="138"/>
        <v>0.11226324087163386</v>
      </c>
      <c r="C718">
        <f t="shared" ca="1" si="141"/>
        <v>0.92615649777499176</v>
      </c>
      <c r="D718">
        <f ca="1">History!C166+History!D166*C718</f>
        <v>61.01379352948814</v>
      </c>
      <c r="F718">
        <f t="shared" ca="1" si="139"/>
        <v>0.32049390336911565</v>
      </c>
      <c r="G718">
        <f t="shared" ca="1" si="139"/>
        <v>0.50416922967963917</v>
      </c>
      <c r="H718">
        <f t="shared" ca="1" si="142"/>
        <v>-1.5080526151238054</v>
      </c>
      <c r="I718">
        <f ca="1">History!C167+History!D167*H718</f>
        <v>17.366960669717908</v>
      </c>
      <c r="K718">
        <f t="shared" ca="1" si="140"/>
        <v>0.70733110383830167</v>
      </c>
      <c r="L718">
        <f t="shared" ca="1" si="140"/>
        <v>0.95529294505760132</v>
      </c>
      <c r="M718">
        <f t="shared" ca="1" si="143"/>
        <v>0.79955697886036881</v>
      </c>
      <c r="N718">
        <f ca="1">History!C168+History!D168*M718</f>
        <v>36.733255727733507</v>
      </c>
    </row>
    <row r="719" spans="1:14" x14ac:dyDescent="0.3">
      <c r="A719">
        <f t="shared" ca="1" si="138"/>
        <v>0.24080350040777698</v>
      </c>
      <c r="B719">
        <f t="shared" ca="1" si="138"/>
        <v>0.72984722982982131</v>
      </c>
      <c r="C719">
        <f t="shared" ca="1" si="141"/>
        <v>-0.21310271602360259</v>
      </c>
      <c r="D719">
        <f ca="1">History!C166+History!D166*C719</f>
        <v>45.200666634540013</v>
      </c>
      <c r="F719">
        <f t="shared" ca="1" si="139"/>
        <v>0.55437018547769334</v>
      </c>
      <c r="G719">
        <f t="shared" ca="1" si="139"/>
        <v>0.21951612023524536</v>
      </c>
      <c r="H719">
        <f t="shared" ca="1" si="142"/>
        <v>0.20677781987443242</v>
      </c>
      <c r="I719">
        <f ca="1">History!C167+History!D167*H719</f>
        <v>38.947288529307812</v>
      </c>
      <c r="K719">
        <f t="shared" ca="1" si="140"/>
        <v>0.99959821506615798</v>
      </c>
      <c r="L719">
        <f t="shared" ca="1" si="140"/>
        <v>0.18331547570319617</v>
      </c>
      <c r="M719">
        <f t="shared" ca="1" si="143"/>
        <v>1.1533953144724256E-2</v>
      </c>
      <c r="N719">
        <f ca="1">History!C168+History!D168*M719</f>
        <v>24.828886997941613</v>
      </c>
    </row>
    <row r="720" spans="1:14" x14ac:dyDescent="0.3">
      <c r="A720">
        <f t="shared" ca="1" si="138"/>
        <v>0.54586041384021344</v>
      </c>
      <c r="B720">
        <f t="shared" ca="1" si="138"/>
        <v>0.99644938455989007</v>
      </c>
      <c r="C720">
        <f t="shared" ca="1" si="141"/>
        <v>1.1000824833221341</v>
      </c>
      <c r="D720">
        <f ca="1">History!C166+History!D166*C720</f>
        <v>63.427918117180162</v>
      </c>
      <c r="F720">
        <f t="shared" ca="1" si="139"/>
        <v>0.64003151043002626</v>
      </c>
      <c r="G720">
        <f t="shared" ca="1" si="139"/>
        <v>0.74487020108857838</v>
      </c>
      <c r="H720">
        <f t="shared" ca="1" si="142"/>
        <v>-3.044410563920116E-2</v>
      </c>
      <c r="I720">
        <f ca="1">History!C167+History!D167*H720</f>
        <v>35.961963086286566</v>
      </c>
      <c r="K720">
        <f t="shared" ca="1" si="140"/>
        <v>0.67626397434921559</v>
      </c>
      <c r="L720">
        <f t="shared" ca="1" si="140"/>
        <v>0.50594543795129188</v>
      </c>
      <c r="M720">
        <f t="shared" ca="1" si="143"/>
        <v>-0.88388479026627775</v>
      </c>
      <c r="N720">
        <f ca="1">History!C168+History!D168*M720</f>
        <v>11.302131381313361</v>
      </c>
    </row>
    <row r="721" spans="1:14" x14ac:dyDescent="0.3">
      <c r="A721">
        <f t="shared" ca="1" si="138"/>
        <v>0.85880642232733762</v>
      </c>
      <c r="B721">
        <f t="shared" ca="1" si="138"/>
        <v>0.86460441795710152</v>
      </c>
      <c r="C721">
        <f t="shared" ca="1" si="141"/>
        <v>0.36384626130616349</v>
      </c>
      <c r="D721">
        <f ca="1">History!C166+History!D166*C721</f>
        <v>53.208824286393799</v>
      </c>
      <c r="F721">
        <f t="shared" ca="1" si="139"/>
        <v>0.4894725910111225</v>
      </c>
      <c r="G721">
        <f t="shared" ca="1" si="139"/>
        <v>0.68359961322167828</v>
      </c>
      <c r="H721">
        <f t="shared" ca="1" si="142"/>
        <v>-0.48436359036164495</v>
      </c>
      <c r="I721">
        <f ca="1">History!C167+History!D167*H721</f>
        <v>30.24960161762829</v>
      </c>
      <c r="K721">
        <f t="shared" ca="1" si="140"/>
        <v>1.042029871377137E-2</v>
      </c>
      <c r="L721">
        <f t="shared" ca="1" si="140"/>
        <v>0.21919607276160424</v>
      </c>
      <c r="M721">
        <f t="shared" ca="1" si="143"/>
        <v>0.58111072096544381</v>
      </c>
      <c r="N721">
        <f ca="1">History!C168+History!D168*M721</f>
        <v>33.433269919244239</v>
      </c>
    </row>
    <row r="722" spans="1:14" x14ac:dyDescent="0.3">
      <c r="A722">
        <f t="shared" ca="1" si="138"/>
        <v>0.54894191422616045</v>
      </c>
      <c r="B722">
        <f t="shared" ca="1" si="138"/>
        <v>0.51093430353086233</v>
      </c>
      <c r="C722">
        <f t="shared" ca="1" si="141"/>
        <v>-1.0926446974511042</v>
      </c>
      <c r="D722">
        <f ca="1">History!C166+History!D166*C722</f>
        <v>32.992462572381783</v>
      </c>
      <c r="F722">
        <f t="shared" ca="1" si="139"/>
        <v>9.0636080840674205E-2</v>
      </c>
      <c r="G722">
        <f t="shared" ca="1" si="139"/>
        <v>0.27296093543893063</v>
      </c>
      <c r="H722">
        <f t="shared" ca="1" si="142"/>
        <v>-0.31503890229999049</v>
      </c>
      <c r="I722">
        <f ca="1">History!C167+History!D167*H722</f>
        <v>32.380472523880336</v>
      </c>
      <c r="K722">
        <f t="shared" ca="1" si="140"/>
        <v>0.56253058563856062</v>
      </c>
      <c r="L722">
        <f t="shared" ca="1" si="140"/>
        <v>0.1303078765810709</v>
      </c>
      <c r="M722">
        <f t="shared" ca="1" si="143"/>
        <v>0.73277870434884163</v>
      </c>
      <c r="N722">
        <f ca="1">History!C168+History!D168*M722</f>
        <v>35.724461343581417</v>
      </c>
    </row>
    <row r="723" spans="1:14" x14ac:dyDescent="0.3">
      <c r="A723">
        <f t="shared" ca="1" si="138"/>
        <v>0.30662418149730442</v>
      </c>
      <c r="B723">
        <f t="shared" ca="1" si="138"/>
        <v>0.72845468766000032</v>
      </c>
      <c r="C723">
        <f t="shared" ca="1" si="141"/>
        <v>-0.20751688763332182</v>
      </c>
      <c r="D723">
        <f ca="1">History!C166+History!D166*C723</f>
        <v>45.278198957367934</v>
      </c>
      <c r="F723">
        <f t="shared" ca="1" si="139"/>
        <v>0.24131885810867071</v>
      </c>
      <c r="G723">
        <f t="shared" ca="1" si="139"/>
        <v>0.96414384373564199</v>
      </c>
      <c r="H723">
        <f t="shared" ca="1" si="142"/>
        <v>1.6435888681653592</v>
      </c>
      <c r="I723">
        <f ca="1">History!C167+History!D167*H723</f>
        <v>57.028874242726246</v>
      </c>
      <c r="K723">
        <f t="shared" ca="1" si="140"/>
        <v>0.10861622386312497</v>
      </c>
      <c r="L723">
        <f t="shared" ca="1" si="140"/>
        <v>0.66071495784188461</v>
      </c>
      <c r="M723">
        <f t="shared" ca="1" si="143"/>
        <v>-1.1210370737214295</v>
      </c>
      <c r="N723">
        <f ca="1">History!C168+History!D168*M723</f>
        <v>7.7195606502126992</v>
      </c>
    </row>
    <row r="724" spans="1:14" x14ac:dyDescent="0.3">
      <c r="A724">
        <f t="shared" ref="A724:B743" ca="1" si="144">RAND()</f>
        <v>0.12187225473909957</v>
      </c>
      <c r="B724">
        <f t="shared" ca="1" si="144"/>
        <v>0.78003590039900894</v>
      </c>
      <c r="C724">
        <f t="shared" ca="1" si="141"/>
        <v>0.3849089895344997</v>
      </c>
      <c r="D724">
        <f ca="1">History!C166+History!D166*C724</f>
        <v>53.501178818351413</v>
      </c>
      <c r="F724">
        <f t="shared" ref="F724:G743" ca="1" si="145">RAND()</f>
        <v>0.7481235403717158</v>
      </c>
      <c r="G724">
        <f t="shared" ca="1" si="145"/>
        <v>0.69563877779286831</v>
      </c>
      <c r="H724">
        <f t="shared" ca="1" si="142"/>
        <v>-0.25517941565889452</v>
      </c>
      <c r="I724">
        <f ca="1">History!C167+History!D167*H724</f>
        <v>33.133775778159773</v>
      </c>
      <c r="K724">
        <f t="shared" ref="K724:L743" ca="1" si="146">RAND()</f>
        <v>7.0025037612357677E-2</v>
      </c>
      <c r="L724">
        <f t="shared" ca="1" si="146"/>
        <v>8.6493776796486732E-2</v>
      </c>
      <c r="M724">
        <f t="shared" ca="1" si="143"/>
        <v>1.9737978149828157</v>
      </c>
      <c r="N724">
        <f ca="1">History!C168+History!D168*M724</f>
        <v>54.472072278285523</v>
      </c>
    </row>
    <row r="725" spans="1:14" x14ac:dyDescent="0.3">
      <c r="A725">
        <f t="shared" ca="1" si="144"/>
        <v>0.75105351011822619</v>
      </c>
      <c r="B725">
        <f t="shared" ca="1" si="144"/>
        <v>0.39761746221925165</v>
      </c>
      <c r="C725">
        <f t="shared" ca="1" si="141"/>
        <v>-0.60543637276129536</v>
      </c>
      <c r="D725">
        <f ca="1">History!C166+History!D166*C725</f>
        <v>39.755003501857253</v>
      </c>
      <c r="F725">
        <f t="shared" ca="1" si="145"/>
        <v>5.3672534709434006E-2</v>
      </c>
      <c r="G725">
        <f t="shared" ca="1" si="145"/>
        <v>0.66246416684336773</v>
      </c>
      <c r="H725">
        <f t="shared" ca="1" si="142"/>
        <v>-1.2641881284149554</v>
      </c>
      <c r="I725">
        <f ca="1">History!C167+History!D167*H725</f>
        <v>20.435879595508371</v>
      </c>
      <c r="K725">
        <f t="shared" ca="1" si="146"/>
        <v>0.58463772867051833</v>
      </c>
      <c r="L725">
        <f t="shared" ca="1" si="146"/>
        <v>0.2315278673737311</v>
      </c>
      <c r="M725">
        <f t="shared" ca="1" si="143"/>
        <v>0.11998519389946261</v>
      </c>
      <c r="N725">
        <f ca="1">History!C168+History!D168*M725</f>
        <v>26.467219276335861</v>
      </c>
    </row>
    <row r="726" spans="1:14" x14ac:dyDescent="0.3">
      <c r="A726">
        <f t="shared" ca="1" si="144"/>
        <v>0.21555744094440166</v>
      </c>
      <c r="B726">
        <f t="shared" ca="1" si="144"/>
        <v>0.36655164113516492</v>
      </c>
      <c r="C726">
        <f t="shared" ca="1" si="141"/>
        <v>-1.171289993769639</v>
      </c>
      <c r="D726">
        <f ca="1">History!C166+History!D166*C726</f>
        <v>31.900851431288441</v>
      </c>
      <c r="F726">
        <f t="shared" ca="1" si="145"/>
        <v>0.6302132171165622</v>
      </c>
      <c r="G726">
        <f t="shared" ca="1" si="145"/>
        <v>0.67838196075616819</v>
      </c>
      <c r="H726">
        <f t="shared" ca="1" si="142"/>
        <v>-0.41796400933561212</v>
      </c>
      <c r="I726">
        <f ca="1">History!C167+History!D167*H726</f>
        <v>31.085208858458877</v>
      </c>
      <c r="K726">
        <f t="shared" ca="1" si="146"/>
        <v>0.17448575941246425</v>
      </c>
      <c r="L726">
        <f t="shared" ca="1" si="146"/>
        <v>0.86134163941527075</v>
      </c>
      <c r="M726">
        <f t="shared" ca="1" si="143"/>
        <v>1.2032123056405735</v>
      </c>
      <c r="N726">
        <f ca="1">History!C168+History!D168*M726</f>
        <v>42.831125577884514</v>
      </c>
    </row>
    <row r="727" spans="1:14" x14ac:dyDescent="0.3">
      <c r="A727">
        <f t="shared" ca="1" si="144"/>
        <v>0.54922881503234877</v>
      </c>
      <c r="B727">
        <f t="shared" ca="1" si="144"/>
        <v>0.12745934249203661</v>
      </c>
      <c r="C727">
        <f t="shared" ca="1" si="141"/>
        <v>0.76205220626394987</v>
      </c>
      <c r="D727">
        <f ca="1">History!C166+History!D166*C727</f>
        <v>58.735995856895933</v>
      </c>
      <c r="F727">
        <f t="shared" ca="1" si="145"/>
        <v>0.85996383386805042</v>
      </c>
      <c r="G727">
        <f t="shared" ca="1" si="145"/>
        <v>0.50626816451846501</v>
      </c>
      <c r="H727">
        <f t="shared" ca="1" si="142"/>
        <v>-0.54887349767755966</v>
      </c>
      <c r="I727">
        <f ca="1">History!C167+History!D167*H727</f>
        <v>29.437775024364782</v>
      </c>
      <c r="K727">
        <f t="shared" ca="1" si="146"/>
        <v>0.62267655176637293</v>
      </c>
      <c r="L727">
        <f t="shared" ca="1" si="146"/>
        <v>0.70227838751451388</v>
      </c>
      <c r="M727">
        <f t="shared" ca="1" si="143"/>
        <v>-0.28750624990806878</v>
      </c>
      <c r="N727">
        <f ca="1">History!C168+History!D168*M727</f>
        <v>20.311398642903548</v>
      </c>
    </row>
    <row r="728" spans="1:14" x14ac:dyDescent="0.3">
      <c r="A728">
        <f t="shared" ca="1" si="144"/>
        <v>0.15112660387846266</v>
      </c>
      <c r="B728">
        <f t="shared" ca="1" si="144"/>
        <v>0.39419645885482979</v>
      </c>
      <c r="C728">
        <f t="shared" ca="1" si="141"/>
        <v>-1.5300542732066185</v>
      </c>
      <c r="D728">
        <f ca="1">History!C166+History!D166*C728</f>
        <v>26.92113741414596</v>
      </c>
      <c r="F728">
        <f t="shared" ca="1" si="145"/>
        <v>0.83772643243749401</v>
      </c>
      <c r="G728">
        <f t="shared" ca="1" si="145"/>
        <v>0.75977603163515472</v>
      </c>
      <c r="H728">
        <f t="shared" ca="1" si="142"/>
        <v>3.6529950297467896E-2</v>
      </c>
      <c r="I728">
        <f ca="1">History!C167+History!D167*H728</f>
        <v>36.804799821454097</v>
      </c>
      <c r="K728">
        <f t="shared" ca="1" si="146"/>
        <v>0.83768914430958918</v>
      </c>
      <c r="L728">
        <f t="shared" ca="1" si="146"/>
        <v>0.62369407431776158</v>
      </c>
      <c r="M728">
        <f t="shared" ca="1" si="143"/>
        <v>-0.42428120866577373</v>
      </c>
      <c r="N728">
        <f ca="1">History!C168+History!D168*M728</f>
        <v>18.24519056405315</v>
      </c>
    </row>
    <row r="729" spans="1:14" x14ac:dyDescent="0.3">
      <c r="A729">
        <f t="shared" ca="1" si="144"/>
        <v>0.17163322626725175</v>
      </c>
      <c r="B729">
        <f t="shared" ca="1" si="144"/>
        <v>0.84173247834731402</v>
      </c>
      <c r="C729">
        <f t="shared" ca="1" si="141"/>
        <v>1.0231795650145106</v>
      </c>
      <c r="D729">
        <f ca="1">History!C166+History!D166*C729</f>
        <v>62.3604915025333</v>
      </c>
      <c r="F729">
        <f t="shared" ca="1" si="145"/>
        <v>0.81615094570294355</v>
      </c>
      <c r="G729">
        <f t="shared" ca="1" si="145"/>
        <v>0.45759788812294155</v>
      </c>
      <c r="H729">
        <f t="shared" ca="1" si="142"/>
        <v>-0.61493732065848017</v>
      </c>
      <c r="I729">
        <f ca="1">History!C167+History!D167*H729</f>
        <v>28.606393139316982</v>
      </c>
      <c r="K729">
        <f t="shared" ca="1" si="146"/>
        <v>0.64052854959233407</v>
      </c>
      <c r="L729">
        <f t="shared" ca="1" si="146"/>
        <v>0.82696242497999395</v>
      </c>
      <c r="M729">
        <f t="shared" ca="1" si="143"/>
        <v>0.43885289906670394</v>
      </c>
      <c r="N729">
        <f ca="1">History!C168+History!D168*M729</f>
        <v>31.284234280289759</v>
      </c>
    </row>
    <row r="730" spans="1:14" x14ac:dyDescent="0.3">
      <c r="A730">
        <f t="shared" ca="1" si="144"/>
        <v>0.41336102721232926</v>
      </c>
      <c r="B730">
        <f t="shared" ca="1" si="144"/>
        <v>0.62726627737158891</v>
      </c>
      <c r="C730">
        <f t="shared" ca="1" si="141"/>
        <v>-0.92643299876604845</v>
      </c>
      <c r="D730">
        <f ca="1">History!C166+History!D166*C730</f>
        <v>35.299511443172243</v>
      </c>
      <c r="F730">
        <f t="shared" ca="1" si="145"/>
        <v>0.13827017359201799</v>
      </c>
      <c r="G730">
        <f t="shared" ca="1" si="145"/>
        <v>0.10840541605027287</v>
      </c>
      <c r="H730">
        <f t="shared" ca="1" si="142"/>
        <v>1.5453657523773203</v>
      </c>
      <c r="I730">
        <f ca="1">History!C167+History!D167*H730</f>
        <v>55.792782907492558</v>
      </c>
      <c r="K730">
        <f t="shared" ca="1" si="146"/>
        <v>0.19598617907534288</v>
      </c>
      <c r="L730">
        <f t="shared" ca="1" si="146"/>
        <v>0.51255008719134432</v>
      </c>
      <c r="M730">
        <f t="shared" ca="1" si="143"/>
        <v>-1.7997769423736305</v>
      </c>
      <c r="N730">
        <f ca="1">History!C168+History!D168*M730</f>
        <v>-2.5339083530673534</v>
      </c>
    </row>
    <row r="731" spans="1:14" x14ac:dyDescent="0.3">
      <c r="A731">
        <f t="shared" ca="1" si="144"/>
        <v>0.97061453550330468</v>
      </c>
      <c r="B731">
        <f t="shared" ca="1" si="144"/>
        <v>0.9234959447014891</v>
      </c>
      <c r="C731">
        <f t="shared" ca="1" si="141"/>
        <v>0.2165592392285649</v>
      </c>
      <c r="D731">
        <f ca="1">History!C166+History!D166*C731</f>
        <v>51.164453398818218</v>
      </c>
      <c r="F731">
        <f t="shared" ca="1" si="145"/>
        <v>0.38122774411174387</v>
      </c>
      <c r="G731">
        <f t="shared" ca="1" si="145"/>
        <v>0.78862493813032231</v>
      </c>
      <c r="H731">
        <f t="shared" ca="1" si="142"/>
        <v>0.33374160611960574</v>
      </c>
      <c r="I731">
        <f ca="1">History!C167+History!D167*H731</f>
        <v>40.545067573548152</v>
      </c>
      <c r="K731">
        <f t="shared" ca="1" si="146"/>
        <v>8.7643941740989106E-3</v>
      </c>
      <c r="L731">
        <f t="shared" ca="1" si="146"/>
        <v>0.13190692105240154</v>
      </c>
      <c r="M731">
        <f t="shared" ca="1" si="143"/>
        <v>2.0800051221176332</v>
      </c>
      <c r="N731">
        <f ca="1">History!C168+History!D168*M731</f>
        <v>56.076506291851203</v>
      </c>
    </row>
    <row r="732" spans="1:14" x14ac:dyDescent="0.3">
      <c r="A732">
        <f t="shared" ca="1" si="144"/>
        <v>0.12097848857580173</v>
      </c>
      <c r="B732">
        <f t="shared" ca="1" si="144"/>
        <v>0.10947675328207473</v>
      </c>
      <c r="C732">
        <f t="shared" ca="1" si="141"/>
        <v>1.5879395206781017</v>
      </c>
      <c r="D732">
        <f ca="1">History!C166+History!D166*C732</f>
        <v>70.199463297474125</v>
      </c>
      <c r="F732">
        <f t="shared" ca="1" si="145"/>
        <v>0.24752369467757707</v>
      </c>
      <c r="G732">
        <f t="shared" ca="1" si="145"/>
        <v>0.47654787422735045</v>
      </c>
      <c r="H732">
        <f t="shared" ca="1" si="142"/>
        <v>-1.6529674539087564</v>
      </c>
      <c r="I732">
        <f ca="1">History!C167+History!D167*H732</f>
        <v>15.543276141572665</v>
      </c>
      <c r="K732">
        <f t="shared" ca="1" si="146"/>
        <v>2.409937148964203E-2</v>
      </c>
      <c r="L732">
        <f t="shared" ca="1" si="146"/>
        <v>0.52021545810050995</v>
      </c>
      <c r="M732">
        <f t="shared" ca="1" si="143"/>
        <v>-2.7076875080613965</v>
      </c>
      <c r="N732">
        <f ca="1">History!C168+History!D168*M732</f>
        <v>-16.249373250562851</v>
      </c>
    </row>
    <row r="733" spans="1:14" x14ac:dyDescent="0.3">
      <c r="A733">
        <f t="shared" ca="1" si="144"/>
        <v>0.58238632003985624</v>
      </c>
      <c r="B733">
        <f t="shared" ca="1" si="144"/>
        <v>0.31834166167142952</v>
      </c>
      <c r="C733">
        <f t="shared" ca="1" si="141"/>
        <v>-0.43290995165309898</v>
      </c>
      <c r="D733">
        <f ca="1">History!C166+History!D166*C733</f>
        <v>42.149701878373932</v>
      </c>
      <c r="F733">
        <f t="shared" ca="1" si="145"/>
        <v>0.26121137493195545</v>
      </c>
      <c r="G733">
        <f t="shared" ca="1" si="145"/>
        <v>0.2306242626170022</v>
      </c>
      <c r="H733">
        <f t="shared" ca="1" si="142"/>
        <v>0.19898707505748209</v>
      </c>
      <c r="I733">
        <f ca="1">History!C167+History!D167*H733</f>
        <v>38.849245700122566</v>
      </c>
      <c r="K733">
        <f t="shared" ca="1" si="146"/>
        <v>4.2917605188719121E-2</v>
      </c>
      <c r="L733">
        <f t="shared" ca="1" si="146"/>
        <v>0.95796756584543907</v>
      </c>
      <c r="M733">
        <f t="shared" ca="1" si="143"/>
        <v>2.4223679218820942</v>
      </c>
      <c r="N733">
        <f ca="1">History!C168+History!D168*M733</f>
        <v>61.24845289082117</v>
      </c>
    </row>
    <row r="734" spans="1:14" x14ac:dyDescent="0.3">
      <c r="A734">
        <f t="shared" ca="1" si="144"/>
        <v>0.64791044961750432</v>
      </c>
      <c r="B734">
        <f t="shared" ca="1" si="144"/>
        <v>0.62703540096886334</v>
      </c>
      <c r="C734">
        <f t="shared" ca="1" si="141"/>
        <v>-0.65031011570870478</v>
      </c>
      <c r="D734">
        <f ca="1">History!C166+History!D166*C734</f>
        <v>39.132147717252536</v>
      </c>
      <c r="F734">
        <f t="shared" ca="1" si="145"/>
        <v>0.21989608277487993</v>
      </c>
      <c r="G734">
        <f t="shared" ca="1" si="145"/>
        <v>0.43294695286263574</v>
      </c>
      <c r="H734">
        <f t="shared" ca="1" si="142"/>
        <v>-1.5882658901853433</v>
      </c>
      <c r="I734">
        <f ca="1">History!C167+History!D167*H734</f>
        <v>16.357514639841938</v>
      </c>
      <c r="K734">
        <f t="shared" ca="1" si="146"/>
        <v>0.99682604526555219</v>
      </c>
      <c r="L734">
        <f t="shared" ca="1" si="146"/>
        <v>0.5602196370276683</v>
      </c>
      <c r="M734">
        <f t="shared" ca="1" si="143"/>
        <v>-7.4097100364278329E-2</v>
      </c>
      <c r="N734">
        <f ca="1">History!C168+History!D168*M734</f>
        <v>23.535290741961717</v>
      </c>
    </row>
    <row r="735" spans="1:14" x14ac:dyDescent="0.3">
      <c r="A735">
        <f t="shared" ca="1" si="144"/>
        <v>0.84223586380734494</v>
      </c>
      <c r="B735">
        <f t="shared" ca="1" si="144"/>
        <v>0.41267081992344756</v>
      </c>
      <c r="C735">
        <f t="shared" ca="1" si="141"/>
        <v>-0.4999713689764741</v>
      </c>
      <c r="D735">
        <f ca="1">History!C166+History!D166*C735</f>
        <v>41.218877102900947</v>
      </c>
      <c r="F735">
        <f t="shared" ca="1" si="145"/>
        <v>0.57492273684841833</v>
      </c>
      <c r="G735">
        <f t="shared" ca="1" si="145"/>
        <v>4.6761095410861597E-2</v>
      </c>
      <c r="H735">
        <f t="shared" ca="1" si="142"/>
        <v>1.0070720237745381</v>
      </c>
      <c r="I735">
        <f ca="1">History!C167+History!D167*H735</f>
        <v>49.018611589486369</v>
      </c>
      <c r="K735">
        <f t="shared" ca="1" si="146"/>
        <v>0.23219022489597196</v>
      </c>
      <c r="L735">
        <f t="shared" ca="1" si="146"/>
        <v>0.60380172828576772</v>
      </c>
      <c r="M735">
        <f t="shared" ca="1" si="143"/>
        <v>-1.3581567166794588</v>
      </c>
      <c r="N735">
        <f ca="1">History!C168+History!D168*M735</f>
        <v>4.1374830068779893</v>
      </c>
    </row>
    <row r="736" spans="1:14" x14ac:dyDescent="0.3">
      <c r="A736">
        <f t="shared" ca="1" si="144"/>
        <v>0.36266424926248941</v>
      </c>
      <c r="B736">
        <f t="shared" ca="1" si="144"/>
        <v>7.7359139552860667E-2</v>
      </c>
      <c r="C736">
        <f t="shared" ca="1" si="141"/>
        <v>1.2593135150861952</v>
      </c>
      <c r="D736">
        <f ca="1">History!C166+History!D166*C736</f>
        <v>65.638074050440622</v>
      </c>
      <c r="F736">
        <f t="shared" ca="1" si="145"/>
        <v>0.54650516414336148</v>
      </c>
      <c r="G736">
        <f t="shared" ca="1" si="145"/>
        <v>1.0289261876923694E-2</v>
      </c>
      <c r="H736">
        <f t="shared" ca="1" si="142"/>
        <v>1.0969865211196783</v>
      </c>
      <c r="I736">
        <f ca="1">History!C167+History!D167*H736</f>
        <v>50.150142901525591</v>
      </c>
      <c r="K736">
        <f t="shared" ca="1" si="146"/>
        <v>0.92910337848828761</v>
      </c>
      <c r="L736">
        <f t="shared" ca="1" si="146"/>
        <v>0.82189258383688846</v>
      </c>
      <c r="M736">
        <f t="shared" ca="1" si="143"/>
        <v>0.16740008859464464</v>
      </c>
      <c r="N736">
        <f ca="1">History!C168+History!D168*M736</f>
        <v>27.18349833331278</v>
      </c>
    </row>
    <row r="737" spans="1:14" x14ac:dyDescent="0.3">
      <c r="A737">
        <f t="shared" ca="1" si="144"/>
        <v>0.12531527695837952</v>
      </c>
      <c r="B737">
        <f t="shared" ca="1" si="144"/>
        <v>0.15112898842476075</v>
      </c>
      <c r="C737">
        <f t="shared" ca="1" si="141"/>
        <v>1.1862377293213859</v>
      </c>
      <c r="D737">
        <f ca="1">History!C166+History!D166*C737</f>
        <v>64.623768737610163</v>
      </c>
      <c r="F737">
        <f t="shared" ca="1" si="145"/>
        <v>0.35933967828986046</v>
      </c>
      <c r="G737">
        <f t="shared" ca="1" si="145"/>
        <v>2.1688700992718246E-2</v>
      </c>
      <c r="H737">
        <f t="shared" ca="1" si="142"/>
        <v>1.41746090929466</v>
      </c>
      <c r="I737">
        <f ca="1">History!C167+History!D167*H737</f>
        <v>54.183161109197357</v>
      </c>
      <c r="K737">
        <f t="shared" ca="1" si="146"/>
        <v>0.85573015968784227</v>
      </c>
      <c r="L737">
        <f t="shared" ca="1" si="146"/>
        <v>0.5716016191372093</v>
      </c>
      <c r="M737">
        <f t="shared" ca="1" si="143"/>
        <v>-0.50266778276999657</v>
      </c>
      <c r="N737">
        <f ca="1">History!C168+History!D168*M737</f>
        <v>17.061033945337101</v>
      </c>
    </row>
    <row r="738" spans="1:14" x14ac:dyDescent="0.3">
      <c r="A738">
        <f t="shared" ca="1" si="144"/>
        <v>0.81409405586778738</v>
      </c>
      <c r="B738">
        <f t="shared" ca="1" si="144"/>
        <v>9.4138551706800855E-2</v>
      </c>
      <c r="C738">
        <f t="shared" ca="1" si="141"/>
        <v>0.53241027707467936</v>
      </c>
      <c r="D738">
        <f ca="1">History!C166+History!D166*C738</f>
        <v>55.548523749856557</v>
      </c>
      <c r="F738">
        <f t="shared" ca="1" si="145"/>
        <v>0.73577168522053615</v>
      </c>
      <c r="G738">
        <f t="shared" ca="1" si="145"/>
        <v>0.64204278719960417</v>
      </c>
      <c r="H738">
        <f t="shared" ca="1" si="142"/>
        <v>-0.49155153222244896</v>
      </c>
      <c r="I738">
        <f ca="1">History!C167+History!D167*H738</f>
        <v>30.159144777799703</v>
      </c>
      <c r="K738">
        <f t="shared" ca="1" si="146"/>
        <v>0.35959282448514052</v>
      </c>
      <c r="L738">
        <f t="shared" ca="1" si="146"/>
        <v>0.52974147760808821</v>
      </c>
      <c r="M738">
        <f t="shared" ca="1" si="143"/>
        <v>-1.4053329136025545</v>
      </c>
      <c r="N738">
        <f ca="1">History!C168+History!D168*M738</f>
        <v>3.424809867750124</v>
      </c>
    </row>
    <row r="739" spans="1:14" x14ac:dyDescent="0.3">
      <c r="A739">
        <f t="shared" ca="1" si="144"/>
        <v>0.45719804840129363</v>
      </c>
      <c r="B739">
        <f t="shared" ca="1" si="144"/>
        <v>0.10683762571448263</v>
      </c>
      <c r="C739">
        <f t="shared" ca="1" si="141"/>
        <v>0.97965170711994132</v>
      </c>
      <c r="D739">
        <f ca="1">History!C166+History!D166*C739</f>
        <v>61.756316849376816</v>
      </c>
      <c r="F739">
        <f t="shared" ca="1" si="145"/>
        <v>0.69610938577289772</v>
      </c>
      <c r="G739">
        <f t="shared" ca="1" si="145"/>
        <v>0.88346275186956691</v>
      </c>
      <c r="H739">
        <f t="shared" ca="1" si="142"/>
        <v>0.63300837110934327</v>
      </c>
      <c r="I739">
        <f ca="1">History!C167+History!D167*H739</f>
        <v>44.311197899992941</v>
      </c>
      <c r="K739">
        <f t="shared" ca="1" si="146"/>
        <v>0.12028504434461385</v>
      </c>
      <c r="L739">
        <f t="shared" ca="1" si="146"/>
        <v>3.5990222506429026E-3</v>
      </c>
      <c r="M739">
        <f t="shared" ca="1" si="143"/>
        <v>2.0575753488734994</v>
      </c>
      <c r="N739">
        <f ca="1">History!C168+History!D168*M739</f>
        <v>55.737668107546497</v>
      </c>
    </row>
    <row r="740" spans="1:14" x14ac:dyDescent="0.3">
      <c r="A740">
        <f t="shared" ca="1" si="144"/>
        <v>0.44658641945680055</v>
      </c>
      <c r="B740">
        <f t="shared" ca="1" si="144"/>
        <v>0.9016090816612139</v>
      </c>
      <c r="C740">
        <f t="shared" ca="1" si="141"/>
        <v>1.0347357839247464</v>
      </c>
      <c r="D740">
        <f ca="1">History!C166+History!D166*C740</f>
        <v>62.520893941100425</v>
      </c>
      <c r="F740">
        <f t="shared" ca="1" si="145"/>
        <v>0.17371358248063917</v>
      </c>
      <c r="G740">
        <f t="shared" ca="1" si="145"/>
        <v>0.2789780005311393</v>
      </c>
      <c r="H740">
        <f t="shared" ca="1" si="142"/>
        <v>-0.33878424433840643</v>
      </c>
      <c r="I740">
        <f ca="1">History!C167+History!D167*H740</f>
        <v>32.081648654261038</v>
      </c>
      <c r="K740">
        <f t="shared" ca="1" si="146"/>
        <v>0.32306577084480592</v>
      </c>
      <c r="L740">
        <f t="shared" ca="1" si="146"/>
        <v>0.47675936681800501</v>
      </c>
      <c r="M740">
        <f t="shared" ca="1" si="143"/>
        <v>-1.4872638393751212</v>
      </c>
      <c r="N740">
        <f ca="1">History!C168+History!D168*M740</f>
        <v>2.1871100557629184</v>
      </c>
    </row>
    <row r="741" spans="1:14" x14ac:dyDescent="0.3">
      <c r="A741">
        <f t="shared" ca="1" si="144"/>
        <v>0.4933329405027177</v>
      </c>
      <c r="B741">
        <f t="shared" ca="1" si="144"/>
        <v>0.2670644607841598</v>
      </c>
      <c r="C741">
        <f t="shared" ca="1" si="141"/>
        <v>-0.12721341625896726</v>
      </c>
      <c r="D741">
        <f ca="1">History!C166+History!D166*C741</f>
        <v>46.392825872443289</v>
      </c>
      <c r="F741">
        <f t="shared" ca="1" si="145"/>
        <v>0.45693827326111136</v>
      </c>
      <c r="G741">
        <f t="shared" ca="1" si="145"/>
        <v>0.2107061053625805</v>
      </c>
      <c r="H741">
        <f t="shared" ca="1" si="142"/>
        <v>0.30587017975254505</v>
      </c>
      <c r="I741">
        <f ca="1">History!C167+History!D167*H741</f>
        <v>40.194318889223453</v>
      </c>
      <c r="K741">
        <f t="shared" ca="1" si="146"/>
        <v>0.73833466185795005</v>
      </c>
      <c r="L741">
        <f t="shared" ca="1" si="146"/>
        <v>0.61013829364855221</v>
      </c>
      <c r="M741">
        <f t="shared" ca="1" si="143"/>
        <v>-0.59973642921399095</v>
      </c>
      <c r="N741">
        <f ca="1">History!C168+History!D168*M741</f>
        <v>15.594654256340444</v>
      </c>
    </row>
    <row r="742" spans="1:14" x14ac:dyDescent="0.3">
      <c r="A742">
        <f t="shared" ca="1" si="144"/>
        <v>0.5759033375563789</v>
      </c>
      <c r="B742">
        <f t="shared" ca="1" si="144"/>
        <v>5.4904820482521544E-2</v>
      </c>
      <c r="C742">
        <f t="shared" ca="1" si="141"/>
        <v>0.98864400013795251</v>
      </c>
      <c r="D742">
        <f ca="1">History!C166+History!D166*C742</f>
        <v>61.881131526184433</v>
      </c>
      <c r="F742">
        <f t="shared" ca="1" si="145"/>
        <v>0.62062862643679106</v>
      </c>
      <c r="G742">
        <f t="shared" ca="1" si="145"/>
        <v>0.28765286666415624</v>
      </c>
      <c r="H742">
        <f t="shared" ca="1" si="142"/>
        <v>-0.22893039928863881</v>
      </c>
      <c r="I742">
        <f ca="1">History!C167+History!D167*H742</f>
        <v>33.464107202014191</v>
      </c>
      <c r="K742">
        <f t="shared" ca="1" si="146"/>
        <v>4.6479417779162868E-2</v>
      </c>
      <c r="L742">
        <f t="shared" ca="1" si="146"/>
        <v>0.46663193289444149</v>
      </c>
      <c r="M742">
        <f t="shared" ca="1" si="143"/>
        <v>-2.4231465732422404</v>
      </c>
      <c r="N742">
        <f ca="1">History!C168+History!D168*M742</f>
        <v>-11.950919910661074</v>
      </c>
    </row>
    <row r="743" spans="1:14" x14ac:dyDescent="0.3">
      <c r="A743">
        <f t="shared" ca="1" si="144"/>
        <v>0.36109686915543526</v>
      </c>
      <c r="B743">
        <f t="shared" ca="1" si="144"/>
        <v>0.23867529008670996</v>
      </c>
      <c r="C743">
        <f t="shared" ca="1" si="141"/>
        <v>0.10147502625526758</v>
      </c>
      <c r="D743">
        <f ca="1">History!C166+History!D166*C743</f>
        <v>49.567063409507398</v>
      </c>
      <c r="F743">
        <f t="shared" ca="1" si="145"/>
        <v>0.54212747971609831</v>
      </c>
      <c r="G743">
        <f t="shared" ca="1" si="145"/>
        <v>0.30814879990399757</v>
      </c>
      <c r="H743">
        <f t="shared" ca="1" si="142"/>
        <v>-0.3953629345924502</v>
      </c>
      <c r="I743">
        <f ca="1">History!C167+History!D167*H743</f>
        <v>31.369632666773796</v>
      </c>
      <c r="K743">
        <f t="shared" ca="1" si="146"/>
        <v>0.15274143790309835</v>
      </c>
      <c r="L743">
        <f t="shared" ca="1" si="146"/>
        <v>0.84087371275615086</v>
      </c>
      <c r="M743">
        <f t="shared" ca="1" si="143"/>
        <v>1.047702488279787</v>
      </c>
      <c r="N743">
        <f ca="1">History!C168+History!D168*M743</f>
        <v>40.48189700644248</v>
      </c>
    </row>
    <row r="744" spans="1:14" x14ac:dyDescent="0.3">
      <c r="A744">
        <f t="shared" ref="A744:B763" ca="1" si="147">RAND()</f>
        <v>0.54512992941925409</v>
      </c>
      <c r="B744">
        <f t="shared" ca="1" si="147"/>
        <v>0.92732791373187728</v>
      </c>
      <c r="C744">
        <f t="shared" ca="1" si="141"/>
        <v>0.98871800374906904</v>
      </c>
      <c r="D744">
        <f ca="1">History!C166+History!D166*C744</f>
        <v>61.882158709883363</v>
      </c>
      <c r="F744">
        <f t="shared" ref="F744:G763" ca="1" si="148">RAND()</f>
        <v>0.45392522599315066</v>
      </c>
      <c r="G744">
        <f t="shared" ca="1" si="148"/>
        <v>0.91535553004060133</v>
      </c>
      <c r="H744">
        <f t="shared" ca="1" si="142"/>
        <v>1.0832410866056272</v>
      </c>
      <c r="I744">
        <f ca="1">History!C167+History!D167*H744</f>
        <v>49.977163126189353</v>
      </c>
      <c r="K744">
        <f t="shared" ref="K744:L763" ca="1" si="149">RAND()</f>
        <v>0.15358611368761255</v>
      </c>
      <c r="L744">
        <f t="shared" ca="1" si="149"/>
        <v>0.39181588455002114</v>
      </c>
      <c r="M744">
        <f t="shared" ca="1" si="143"/>
        <v>-1.5054735899647431</v>
      </c>
      <c r="N744">
        <f ca="1">History!C168+History!D168*M744</f>
        <v>1.9120221732742806</v>
      </c>
    </row>
    <row r="745" spans="1:14" x14ac:dyDescent="0.3">
      <c r="A745">
        <f t="shared" ca="1" si="147"/>
        <v>0.93008419099263007</v>
      </c>
      <c r="B745">
        <f t="shared" ca="1" si="147"/>
        <v>0.71235085474774318</v>
      </c>
      <c r="C745">
        <f t="shared" ca="1" si="141"/>
        <v>-8.9228081565527154E-2</v>
      </c>
      <c r="D745">
        <f ca="1">History!C166+History!D166*C745</f>
        <v>46.920069286742006</v>
      </c>
      <c r="F745">
        <f t="shared" ca="1" si="148"/>
        <v>0.83358155022845748</v>
      </c>
      <c r="G745">
        <f t="shared" ca="1" si="148"/>
        <v>0.88903624414468252</v>
      </c>
      <c r="H745">
        <f t="shared" ca="1" si="142"/>
        <v>0.46256211893097005</v>
      </c>
      <c r="I745">
        <f ca="1">History!C167+History!D167*H745</f>
        <v>42.166212641172635</v>
      </c>
      <c r="K745">
        <f t="shared" ca="1" si="149"/>
        <v>0.52376417855737489</v>
      </c>
      <c r="L745">
        <f t="shared" ca="1" si="149"/>
        <v>0.64023884540861198</v>
      </c>
      <c r="M745">
        <f t="shared" ca="1" si="143"/>
        <v>-0.72361974641835469</v>
      </c>
      <c r="N745">
        <f ca="1">History!C168+History!D168*M745</f>
        <v>13.723195378433649</v>
      </c>
    </row>
    <row r="746" spans="1:14" x14ac:dyDescent="0.3">
      <c r="A746">
        <f t="shared" ca="1" si="147"/>
        <v>0.8379352436014561</v>
      </c>
      <c r="B746">
        <f t="shared" ca="1" si="147"/>
        <v>0.65061528587259465</v>
      </c>
      <c r="C746">
        <f t="shared" ca="1" si="141"/>
        <v>-0.34767402618140186</v>
      </c>
      <c r="D746">
        <f ca="1">History!C166+History!D166*C746</f>
        <v>43.332792161223793</v>
      </c>
      <c r="F746">
        <f t="shared" ca="1" si="148"/>
        <v>0.55832596782169819</v>
      </c>
      <c r="G746">
        <f t="shared" ca="1" si="148"/>
        <v>0.34433895062584263</v>
      </c>
      <c r="H746">
        <f t="shared" ca="1" si="142"/>
        <v>-0.60313415687639815</v>
      </c>
      <c r="I746">
        <f ca="1">History!C167+History!D167*H746</f>
        <v>28.754930358507419</v>
      </c>
      <c r="K746">
        <f t="shared" ca="1" si="149"/>
        <v>0.77992380373755699</v>
      </c>
      <c r="L746">
        <f t="shared" ca="1" si="149"/>
        <v>0.29227712082878499</v>
      </c>
      <c r="M746">
        <f t="shared" ca="1" si="143"/>
        <v>-0.18509536765761045</v>
      </c>
      <c r="N746">
        <f ca="1">History!C168+History!D168*M746</f>
        <v>21.858481487526767</v>
      </c>
    </row>
    <row r="747" spans="1:14" x14ac:dyDescent="0.3">
      <c r="A747">
        <f t="shared" ca="1" si="147"/>
        <v>0.67185310054544911</v>
      </c>
      <c r="B747">
        <f t="shared" ca="1" si="147"/>
        <v>0.25966773848608327</v>
      </c>
      <c r="C747">
        <f t="shared" ca="1" si="141"/>
        <v>-5.4142579068611967E-2</v>
      </c>
      <c r="D747">
        <f ca="1">History!C166+History!D166*C747</f>
        <v>47.40706249815247</v>
      </c>
      <c r="F747">
        <f t="shared" ca="1" si="148"/>
        <v>0.91175617245922458</v>
      </c>
      <c r="G747">
        <f t="shared" ca="1" si="148"/>
        <v>0.52556411205269637</v>
      </c>
      <c r="H747">
        <f t="shared" ca="1" si="142"/>
        <v>-0.42431032492213866</v>
      </c>
      <c r="I747">
        <f ca="1">History!C167+History!D167*H747</f>
        <v>31.005343486196686</v>
      </c>
      <c r="K747">
        <f t="shared" ca="1" si="149"/>
        <v>0.62547704003015059</v>
      </c>
      <c r="L747">
        <f t="shared" ca="1" si="149"/>
        <v>0.88095485650411065</v>
      </c>
      <c r="M747">
        <f t="shared" ca="1" si="143"/>
        <v>0.71015604702801616</v>
      </c>
      <c r="N747">
        <f ca="1">History!C168+History!D168*M747</f>
        <v>35.382709331766456</v>
      </c>
    </row>
    <row r="748" spans="1:14" x14ac:dyDescent="0.3">
      <c r="A748">
        <f t="shared" ca="1" si="147"/>
        <v>0.31149117046718522</v>
      </c>
      <c r="B748">
        <f t="shared" ca="1" si="147"/>
        <v>0.9115632553309202</v>
      </c>
      <c r="C748">
        <f t="shared" ca="1" si="141"/>
        <v>1.2975521895590871</v>
      </c>
      <c r="D748">
        <f ca="1">History!C166+History!D166*C748</f>
        <v>66.168833867355616</v>
      </c>
      <c r="F748">
        <f t="shared" ca="1" si="148"/>
        <v>0.37138931748872572</v>
      </c>
      <c r="G748">
        <f t="shared" ca="1" si="148"/>
        <v>0.8944365646159903</v>
      </c>
      <c r="H748">
        <f t="shared" ca="1" si="142"/>
        <v>1.1090689452776548</v>
      </c>
      <c r="I748">
        <f ca="1">History!C167+History!D167*H748</f>
        <v>50.302194480122651</v>
      </c>
      <c r="K748">
        <f t="shared" ca="1" si="149"/>
        <v>0.79163816127902853</v>
      </c>
      <c r="L748">
        <f t="shared" ca="1" si="149"/>
        <v>0.69290528863528456</v>
      </c>
      <c r="M748">
        <f t="shared" ca="1" si="143"/>
        <v>-0.24000435010863055</v>
      </c>
      <c r="N748">
        <f ca="1">History!C168+History!D168*M748</f>
        <v>21.02899205340649</v>
      </c>
    </row>
    <row r="749" spans="1:14" x14ac:dyDescent="0.3">
      <c r="A749">
        <f t="shared" ca="1" si="147"/>
        <v>0.74992358209116206</v>
      </c>
      <c r="B749">
        <f t="shared" ca="1" si="147"/>
        <v>0.51638790507199783</v>
      </c>
      <c r="C749">
        <f t="shared" ca="1" si="141"/>
        <v>-0.75464364915222837</v>
      </c>
      <c r="D749">
        <f ca="1">History!C166+History!D166*C749</f>
        <v>37.683979132124534</v>
      </c>
      <c r="F749">
        <f t="shared" ca="1" si="148"/>
        <v>0.28693769891976595</v>
      </c>
      <c r="G749">
        <f t="shared" ca="1" si="148"/>
        <v>0.37097568928427693</v>
      </c>
      <c r="H749">
        <f t="shared" ca="1" si="142"/>
        <v>-1.0887514412317523</v>
      </c>
      <c r="I749">
        <f ca="1">History!C167+History!D167*H749</f>
        <v>22.643667112422676</v>
      </c>
      <c r="K749">
        <f t="shared" ca="1" si="149"/>
        <v>0.18208542349503676</v>
      </c>
      <c r="L749">
        <f t="shared" ca="1" si="149"/>
        <v>0.90521741525986843</v>
      </c>
      <c r="M749">
        <f t="shared" ca="1" si="143"/>
        <v>1.5279472234501437</v>
      </c>
      <c r="N749">
        <f ca="1">History!C168+History!D168*M749</f>
        <v>47.736774365917185</v>
      </c>
    </row>
    <row r="750" spans="1:14" x14ac:dyDescent="0.3">
      <c r="A750">
        <f t="shared" ca="1" si="147"/>
        <v>0.65979892423231479</v>
      </c>
      <c r="B750">
        <f t="shared" ca="1" si="147"/>
        <v>0.12387338146504989</v>
      </c>
      <c r="C750">
        <f t="shared" ca="1" si="141"/>
        <v>0.64938965981569974</v>
      </c>
      <c r="D750">
        <f ca="1">History!C166+History!D166*C750</f>
        <v>57.172219043229433</v>
      </c>
      <c r="F750">
        <f t="shared" ca="1" si="148"/>
        <v>5.2548985571337914E-2</v>
      </c>
      <c r="G750">
        <f t="shared" ca="1" si="148"/>
        <v>0.88831643371985392</v>
      </c>
      <c r="H750">
        <f t="shared" ca="1" si="142"/>
        <v>1.8538324927983405</v>
      </c>
      <c r="I750">
        <f ca="1">History!C167+History!D167*H750</f>
        <v>59.67469056215316</v>
      </c>
      <c r="K750">
        <f t="shared" ca="1" si="149"/>
        <v>0.76695529132402174</v>
      </c>
      <c r="L750">
        <f t="shared" ca="1" si="149"/>
        <v>0.94484334292008842</v>
      </c>
      <c r="M750">
        <f t="shared" ca="1" si="143"/>
        <v>0.68515050957826251</v>
      </c>
      <c r="N750">
        <f ca="1">History!C168+History!D168*M750</f>
        <v>35.004960042247724</v>
      </c>
    </row>
    <row r="751" spans="1:14" x14ac:dyDescent="0.3">
      <c r="A751">
        <f t="shared" ca="1" si="147"/>
        <v>0.44616925616298131</v>
      </c>
      <c r="B751">
        <f t="shared" ca="1" si="147"/>
        <v>2.0430714519460436E-2</v>
      </c>
      <c r="C751">
        <f t="shared" ca="1" si="141"/>
        <v>1.2600241468143298</v>
      </c>
      <c r="D751">
        <f ca="1">History!C166+History!D166*C751</f>
        <v>65.64793774919896</v>
      </c>
      <c r="F751">
        <f t="shared" ca="1" si="148"/>
        <v>0.72644035766191484</v>
      </c>
      <c r="G751">
        <f t="shared" ca="1" si="148"/>
        <v>1.7339726935081679E-3</v>
      </c>
      <c r="H751">
        <f t="shared" ca="1" si="142"/>
        <v>0.79945101220871018</v>
      </c>
      <c r="I751">
        <f ca="1">History!C167+History!D167*H751</f>
        <v>46.40579961187828</v>
      </c>
      <c r="K751">
        <f t="shared" ca="1" si="149"/>
        <v>0.87001516069679119</v>
      </c>
      <c r="L751">
        <f t="shared" ca="1" si="149"/>
        <v>0.73888853064802462</v>
      </c>
      <c r="M751">
        <f t="shared" ca="1" si="143"/>
        <v>-3.6813129725768182E-2</v>
      </c>
      <c r="N751">
        <f ca="1">History!C168+History!D168*M751</f>
        <v>24.09852572331075</v>
      </c>
    </row>
    <row r="752" spans="1:14" x14ac:dyDescent="0.3">
      <c r="A752">
        <f t="shared" ca="1" si="147"/>
        <v>0.97969293254305378</v>
      </c>
      <c r="B752">
        <f t="shared" ca="1" si="147"/>
        <v>0.22857102761861681</v>
      </c>
      <c r="C752">
        <f t="shared" ca="1" si="141"/>
        <v>2.7191335275237181E-2</v>
      </c>
      <c r="D752">
        <f ca="1">History!C166+History!D166*C752</f>
        <v>48.535992150688507</v>
      </c>
      <c r="F752">
        <f t="shared" ca="1" si="148"/>
        <v>0.70852181960928351</v>
      </c>
      <c r="G752">
        <f t="shared" ca="1" si="148"/>
        <v>0.71822401236769506</v>
      </c>
      <c r="H752">
        <f t="shared" ca="1" si="142"/>
        <v>-0.1646441483316522</v>
      </c>
      <c r="I752">
        <f ca="1">History!C167+History!D167*H752</f>
        <v>34.273119186057428</v>
      </c>
      <c r="K752">
        <f t="shared" ca="1" si="149"/>
        <v>0.93429449101909501</v>
      </c>
      <c r="L752">
        <f t="shared" ca="1" si="149"/>
        <v>0.716836245886595</v>
      </c>
      <c r="M752">
        <f t="shared" ca="1" si="143"/>
        <v>-7.6269222806563397E-2</v>
      </c>
      <c r="N752">
        <f ca="1">History!C168+History!D168*M752</f>
        <v>23.502477301699951</v>
      </c>
    </row>
    <row r="753" spans="1:14" x14ac:dyDescent="0.3">
      <c r="A753">
        <f t="shared" ca="1" si="147"/>
        <v>0.75887651615919705</v>
      </c>
      <c r="B753">
        <f t="shared" ca="1" si="147"/>
        <v>0.43131508666404583</v>
      </c>
      <c r="C753">
        <f t="shared" ca="1" si="141"/>
        <v>-0.67474513196770158</v>
      </c>
      <c r="D753">
        <f ca="1">History!C166+History!D166*C753</f>
        <v>38.792985208752569</v>
      </c>
      <c r="F753">
        <f t="shared" ca="1" si="148"/>
        <v>0.24822808485015024</v>
      </c>
      <c r="G753">
        <f t="shared" ca="1" si="148"/>
        <v>0.25249022764247497</v>
      </c>
      <c r="H753">
        <f t="shared" ca="1" si="142"/>
        <v>-2.6118920870462983E-2</v>
      </c>
      <c r="I753">
        <f ca="1">History!C167+History!D167*H753</f>
        <v>36.016393485618018</v>
      </c>
      <c r="K753">
        <f t="shared" ca="1" si="149"/>
        <v>0.89294500109270825</v>
      </c>
      <c r="L753">
        <f t="shared" ca="1" si="149"/>
        <v>0.53953355417127002</v>
      </c>
      <c r="M753">
        <f t="shared" ca="1" si="143"/>
        <v>-0.46127300203419963</v>
      </c>
      <c r="N753">
        <f ca="1">History!C168+History!D168*M753</f>
        <v>17.686369395301011</v>
      </c>
    </row>
    <row r="754" spans="1:14" x14ac:dyDescent="0.3">
      <c r="A754">
        <f t="shared" ca="1" si="147"/>
        <v>0.92075230907114647</v>
      </c>
      <c r="B754">
        <f t="shared" ca="1" si="147"/>
        <v>4.9816123384444078E-2</v>
      </c>
      <c r="C754">
        <f t="shared" ca="1" si="141"/>
        <v>0.38661612440705084</v>
      </c>
      <c r="D754">
        <f ca="1">History!C166+History!D166*C754</f>
        <v>53.524874163571781</v>
      </c>
      <c r="F754">
        <f t="shared" ca="1" si="148"/>
        <v>0.79274881647380147</v>
      </c>
      <c r="G754">
        <f t="shared" ca="1" si="148"/>
        <v>0.79122065706980771</v>
      </c>
      <c r="H754">
        <f t="shared" ca="1" si="142"/>
        <v>0.17455017731421216</v>
      </c>
      <c r="I754">
        <f ca="1">History!C167+History!D167*H754</f>
        <v>38.54171892989028</v>
      </c>
      <c r="K754">
        <f t="shared" ca="1" si="149"/>
        <v>0.59286443793143495</v>
      </c>
      <c r="L754">
        <f t="shared" ca="1" si="149"/>
        <v>0.96714642928352068</v>
      </c>
      <c r="M754">
        <f t="shared" ca="1" si="143"/>
        <v>1.0008270432504927</v>
      </c>
      <c r="N754">
        <f ca="1">History!C168+History!D168*M754</f>
        <v>39.773767213540751</v>
      </c>
    </row>
    <row r="755" spans="1:14" x14ac:dyDescent="0.3">
      <c r="A755">
        <f t="shared" ca="1" si="147"/>
        <v>0.63838643422567554</v>
      </c>
      <c r="B755">
        <f t="shared" ca="1" si="147"/>
        <v>6.961352499776019E-2</v>
      </c>
      <c r="C755">
        <f t="shared" ca="1" si="141"/>
        <v>0.85823702447788375</v>
      </c>
      <c r="D755">
        <f ca="1">History!C166+History!D166*C755</f>
        <v>60.0710587796816</v>
      </c>
      <c r="F755">
        <f t="shared" ca="1" si="148"/>
        <v>0.82079246817165263</v>
      </c>
      <c r="G755">
        <f t="shared" ca="1" si="148"/>
        <v>0.77056957886789468</v>
      </c>
      <c r="H755">
        <f t="shared" ca="1" si="142"/>
        <v>8.0998612673226986E-2</v>
      </c>
      <c r="I755">
        <f ca="1">History!C167+History!D167*H755</f>
        <v>37.364416850613765</v>
      </c>
      <c r="K755">
        <f t="shared" ca="1" si="149"/>
        <v>1.7166332990979805E-2</v>
      </c>
      <c r="L755">
        <f t="shared" ca="1" si="149"/>
        <v>0.86401199802620321</v>
      </c>
      <c r="M755">
        <f t="shared" ca="1" si="143"/>
        <v>1.8722503907800556</v>
      </c>
      <c r="N755">
        <f ca="1">History!C168+History!D168*M755</f>
        <v>52.938033371018278</v>
      </c>
    </row>
    <row r="756" spans="1:14" x14ac:dyDescent="0.3">
      <c r="A756">
        <f t="shared" ca="1" si="147"/>
        <v>0.22812150941599807</v>
      </c>
      <c r="B756">
        <f t="shared" ca="1" si="147"/>
        <v>0.77253660163379756</v>
      </c>
      <c r="C756">
        <f t="shared" ca="1" si="141"/>
        <v>0.24263313255337823</v>
      </c>
      <c r="D756">
        <f ca="1">History!C166+History!D166*C756</f>
        <v>51.526363821658563</v>
      </c>
      <c r="F756">
        <f t="shared" ca="1" si="148"/>
        <v>0.56199247706867195</v>
      </c>
      <c r="G756">
        <f t="shared" ca="1" si="148"/>
        <v>0.48679763718557467</v>
      </c>
      <c r="H756">
        <f t="shared" ca="1" si="142"/>
        <v>-1.0698696232409548</v>
      </c>
      <c r="I756">
        <f ca="1">History!C167+History!D167*H756</f>
        <v>22.88128583816388</v>
      </c>
      <c r="K756">
        <f t="shared" ca="1" si="149"/>
        <v>0.66651001751038896</v>
      </c>
      <c r="L756">
        <f t="shared" ca="1" si="149"/>
        <v>0.23557398914806238</v>
      </c>
      <c r="M756">
        <f t="shared" ca="1" si="143"/>
        <v>8.153589402736594E-2</v>
      </c>
      <c r="N756">
        <f ca="1">History!C168+History!D168*M756</f>
        <v>25.886380102678334</v>
      </c>
    </row>
    <row r="757" spans="1:14" x14ac:dyDescent="0.3">
      <c r="A757">
        <f t="shared" ca="1" si="147"/>
        <v>0.37475273388900421</v>
      </c>
      <c r="B757">
        <f t="shared" ca="1" si="147"/>
        <v>0.16020490454619951</v>
      </c>
      <c r="C757">
        <f t="shared" ca="1" si="141"/>
        <v>0.74920350499772748</v>
      </c>
      <c r="D757">
        <f ca="1">History!C166+History!D166*C757</f>
        <v>58.557653526110116</v>
      </c>
      <c r="F757">
        <f t="shared" ca="1" si="148"/>
        <v>0.39992710695314992</v>
      </c>
      <c r="G757">
        <f t="shared" ca="1" si="148"/>
        <v>0.25216857745438948</v>
      </c>
      <c r="H757">
        <f t="shared" ca="1" si="142"/>
        <v>-1.8446594418163514E-2</v>
      </c>
      <c r="I757">
        <f ca="1">History!C167+History!D167*H757</f>
        <v>36.112946075837584</v>
      </c>
      <c r="K757">
        <f t="shared" ca="1" si="149"/>
        <v>0.60508169037316539</v>
      </c>
      <c r="L757">
        <f t="shared" ca="1" si="149"/>
        <v>0.65355690471179184</v>
      </c>
      <c r="M757">
        <f t="shared" ca="1" si="143"/>
        <v>-0.57092015331144408</v>
      </c>
      <c r="N757">
        <f ca="1">History!C168+History!D168*M757</f>
        <v>16.029970944519452</v>
      </c>
    </row>
    <row r="758" spans="1:14" x14ac:dyDescent="0.3">
      <c r="A758">
        <f t="shared" ca="1" si="147"/>
        <v>0.16317165418400459</v>
      </c>
      <c r="B758">
        <f t="shared" ca="1" si="147"/>
        <v>0.50731806895210363</v>
      </c>
      <c r="C758">
        <f t="shared" ca="1" si="141"/>
        <v>-1.9021683608978244</v>
      </c>
      <c r="D758">
        <f ca="1">History!C166+History!D166*C758</f>
        <v>21.756125609291551</v>
      </c>
      <c r="F758">
        <f t="shared" ca="1" si="148"/>
        <v>0.56398111443098842</v>
      </c>
      <c r="G758">
        <f t="shared" ca="1" si="148"/>
        <v>0.40652802790606468</v>
      </c>
      <c r="H758">
        <f t="shared" ca="1" si="142"/>
        <v>-0.89093090816278531</v>
      </c>
      <c r="I758">
        <f ca="1">History!C167+History!D167*H758</f>
        <v>25.133144715490495</v>
      </c>
      <c r="K758">
        <f t="shared" ca="1" si="149"/>
        <v>0.31629727847578071</v>
      </c>
      <c r="L758">
        <f t="shared" ca="1" si="149"/>
        <v>0.22737305337118086</v>
      </c>
      <c r="M758">
        <f t="shared" ca="1" si="143"/>
        <v>0.21498502877342773</v>
      </c>
      <c r="N758">
        <f ca="1">History!C168+History!D168*M758</f>
        <v>27.902346203727333</v>
      </c>
    </row>
    <row r="759" spans="1:14" x14ac:dyDescent="0.3">
      <c r="A759">
        <f t="shared" ca="1" si="147"/>
        <v>0.73984176401742929</v>
      </c>
      <c r="B759">
        <f t="shared" ca="1" si="147"/>
        <v>0.26030146481520977</v>
      </c>
      <c r="C759">
        <f t="shared" ca="1" si="141"/>
        <v>-5.0211568230923695E-2</v>
      </c>
      <c r="D759">
        <f ca="1">History!C166+History!D166*C759</f>
        <v>47.461625649759135</v>
      </c>
      <c r="F759">
        <f t="shared" ca="1" si="148"/>
        <v>0.10011882468945654</v>
      </c>
      <c r="G759">
        <f t="shared" ca="1" si="148"/>
        <v>0.17278987462431072</v>
      </c>
      <c r="H759">
        <f t="shared" ca="1" si="142"/>
        <v>1.0004475136940807</v>
      </c>
      <c r="I759">
        <f ca="1">History!C167+History!D167*H759</f>
        <v>48.935245271436628</v>
      </c>
      <c r="K759">
        <f t="shared" ca="1" si="149"/>
        <v>0.61786448777591418</v>
      </c>
      <c r="L759">
        <f t="shared" ca="1" si="149"/>
        <v>0.78216056219389574</v>
      </c>
      <c r="M759">
        <f t="shared" ca="1" si="143"/>
        <v>0.19694764381983279</v>
      </c>
      <c r="N759">
        <f ca="1">History!C168+History!D168*M759</f>
        <v>27.629862184350117</v>
      </c>
    </row>
    <row r="760" spans="1:14" x14ac:dyDescent="0.3">
      <c r="A760">
        <f t="shared" ca="1" si="147"/>
        <v>0.98385248634201461</v>
      </c>
      <c r="B760">
        <f t="shared" ca="1" si="147"/>
        <v>0.95855811155353032</v>
      </c>
      <c r="C760">
        <f t="shared" ca="1" si="141"/>
        <v>0.17435748576152879</v>
      </c>
      <c r="D760">
        <f ca="1">History!C166+History!D166*C760</f>
        <v>50.57868531840176</v>
      </c>
      <c r="F760">
        <f t="shared" ca="1" si="148"/>
        <v>0.45603073010121198</v>
      </c>
      <c r="G760">
        <f t="shared" ca="1" si="148"/>
        <v>0.53571624433502429</v>
      </c>
      <c r="H760">
        <f t="shared" ca="1" si="142"/>
        <v>-1.2217295196381912</v>
      </c>
      <c r="I760">
        <f ca="1">History!C167+History!D167*H760</f>
        <v>20.970201053283041</v>
      </c>
      <c r="K760">
        <f t="shared" ca="1" si="149"/>
        <v>0.17690885665788592</v>
      </c>
      <c r="L760">
        <f t="shared" ca="1" si="149"/>
        <v>0.29595701354746862</v>
      </c>
      <c r="M760">
        <f t="shared" ca="1" si="143"/>
        <v>-0.53000943523871746</v>
      </c>
      <c r="N760">
        <f ca="1">History!C168+History!D168*M760</f>
        <v>16.647993841116939</v>
      </c>
    </row>
    <row r="761" spans="1:14" x14ac:dyDescent="0.3">
      <c r="A761">
        <f t="shared" ca="1" si="147"/>
        <v>0.79035713466652657</v>
      </c>
      <c r="B761">
        <f t="shared" ca="1" si="147"/>
        <v>0.77693254394497879</v>
      </c>
      <c r="C761">
        <f t="shared" ca="1" si="141"/>
        <v>0.11552636874418115</v>
      </c>
      <c r="D761">
        <f ca="1">History!C166+History!D166*C761</f>
        <v>49.762098621099597</v>
      </c>
      <c r="F761">
        <f t="shared" ca="1" si="148"/>
        <v>0.71781887839847192</v>
      </c>
      <c r="G761">
        <f t="shared" ca="1" si="148"/>
        <v>0.94123563491786721</v>
      </c>
      <c r="H761">
        <f t="shared" ca="1" si="142"/>
        <v>0.75941657330384915</v>
      </c>
      <c r="I761">
        <f ca="1">History!C167+History!D167*H761</f>
        <v>45.901985182411089</v>
      </c>
      <c r="K761">
        <f t="shared" ca="1" si="149"/>
        <v>0.70471612738868283</v>
      </c>
      <c r="L761">
        <f t="shared" ca="1" si="149"/>
        <v>0.15792670311688017</v>
      </c>
      <c r="M761">
        <f t="shared" ca="1" si="143"/>
        <v>0.45744296880123769</v>
      </c>
      <c r="N761">
        <f ca="1">History!C168+History!D168*M761</f>
        <v>31.565067501668612</v>
      </c>
    </row>
    <row r="762" spans="1:14" x14ac:dyDescent="0.3">
      <c r="A762">
        <f t="shared" ca="1" si="147"/>
        <v>0.80384122565354099</v>
      </c>
      <c r="B762">
        <f t="shared" ca="1" si="147"/>
        <v>0.27514381038444435</v>
      </c>
      <c r="C762">
        <f t="shared" ca="1" si="141"/>
        <v>-0.10396758868814662</v>
      </c>
      <c r="D762">
        <f ca="1">History!C166+History!D166*C762</f>
        <v>46.715482223783937</v>
      </c>
      <c r="F762">
        <f t="shared" ca="1" si="148"/>
        <v>0.26346946414960826</v>
      </c>
      <c r="G762">
        <f t="shared" ca="1" si="148"/>
        <v>0.35482805365360814</v>
      </c>
      <c r="H762">
        <f t="shared" ca="1" si="142"/>
        <v>-0.99965998707051984</v>
      </c>
      <c r="I762">
        <f ca="1">History!C167+History!D167*H762</f>
        <v>23.764840816275793</v>
      </c>
      <c r="K762">
        <f t="shared" ca="1" si="149"/>
        <v>8.7665436047027478E-2</v>
      </c>
      <c r="L762">
        <f t="shared" ca="1" si="149"/>
        <v>5.244505137686839E-2</v>
      </c>
      <c r="M762">
        <f t="shared" ca="1" si="143"/>
        <v>2.0877438623443498</v>
      </c>
      <c r="N762">
        <f ca="1">History!C168+History!D168*M762</f>
        <v>56.193412542248197</v>
      </c>
    </row>
    <row r="763" spans="1:14" x14ac:dyDescent="0.3">
      <c r="A763">
        <f t="shared" ca="1" si="147"/>
        <v>0.69249880642988659</v>
      </c>
      <c r="B763">
        <f t="shared" ca="1" si="147"/>
        <v>0.76289684897282262</v>
      </c>
      <c r="C763">
        <f t="shared" ca="1" si="141"/>
        <v>6.9390733853288561E-2</v>
      </c>
      <c r="D763">
        <f ca="1">History!C166+History!D166*C763</f>
        <v>49.12172754481383</v>
      </c>
      <c r="F763">
        <f t="shared" ca="1" si="148"/>
        <v>0.42494174374752847</v>
      </c>
      <c r="G763">
        <f t="shared" ca="1" si="148"/>
        <v>0.69664301096897563</v>
      </c>
      <c r="H763">
        <f t="shared" ca="1" si="142"/>
        <v>-0.43043452509306351</v>
      </c>
      <c r="I763">
        <f ca="1">History!C167+History!D167*H763</f>
        <v>30.928273331113715</v>
      </c>
      <c r="K763">
        <f t="shared" ca="1" si="149"/>
        <v>0.63386246168838734</v>
      </c>
      <c r="L763">
        <f t="shared" ca="1" si="149"/>
        <v>0.89469517066185589</v>
      </c>
      <c r="M763">
        <f t="shared" ca="1" si="143"/>
        <v>0.75340186976817769</v>
      </c>
      <c r="N763">
        <f ca="1">History!C168+History!D168*M763</f>
        <v>36.036007780063159</v>
      </c>
    </row>
    <row r="764" spans="1:14" x14ac:dyDescent="0.3">
      <c r="A764">
        <f t="shared" ref="A764:B783" ca="1" si="150">RAND()</f>
        <v>0.27579111396948353</v>
      </c>
      <c r="B764">
        <f t="shared" ca="1" si="150"/>
        <v>0.41357947578766574</v>
      </c>
      <c r="C764">
        <f t="shared" ca="1" si="141"/>
        <v>-1.3741966825166938</v>
      </c>
      <c r="D764">
        <f ca="1">History!C166+History!D166*C764</f>
        <v>29.084469366409085</v>
      </c>
      <c r="F764">
        <f t="shared" ref="F764:G783" ca="1" si="151">RAND()</f>
        <v>0.90593920970561059</v>
      </c>
      <c r="G764">
        <f t="shared" ca="1" si="151"/>
        <v>0.7586281529641844</v>
      </c>
      <c r="H764">
        <f t="shared" ca="1" si="142"/>
        <v>2.4084698649600243E-2</v>
      </c>
      <c r="I764">
        <f ca="1">History!C167+History!D167*H764</f>
        <v>36.648182230947917</v>
      </c>
      <c r="K764">
        <f t="shared" ref="K764:L783" ca="1" si="152">RAND()</f>
        <v>0.46303488898750456</v>
      </c>
      <c r="L764">
        <f t="shared" ca="1" si="152"/>
        <v>0.38324704735685466</v>
      </c>
      <c r="M764">
        <f t="shared" ca="1" si="143"/>
        <v>-0.92173994674041282</v>
      </c>
      <c r="N764">
        <f ca="1">History!C168+History!D168*M764</f>
        <v>10.730267709458314</v>
      </c>
    </row>
    <row r="765" spans="1:14" x14ac:dyDescent="0.3">
      <c r="A765">
        <f t="shared" ca="1" si="150"/>
        <v>0.21776916412526415</v>
      </c>
      <c r="B765">
        <f t="shared" ca="1" si="150"/>
        <v>0.92624254843176745</v>
      </c>
      <c r="C765">
        <f t="shared" ca="1" si="141"/>
        <v>1.561869988725892</v>
      </c>
      <c r="D765">
        <f ca="1">History!C166+History!D166*C765</f>
        <v>69.837613411285645</v>
      </c>
      <c r="F765">
        <f t="shared" ca="1" si="151"/>
        <v>0.82759923378086386</v>
      </c>
      <c r="G765">
        <f t="shared" ca="1" si="151"/>
        <v>0.42298014899111047</v>
      </c>
      <c r="H765">
        <f t="shared" ca="1" si="142"/>
        <v>-0.54454528101260224</v>
      </c>
      <c r="I765">
        <f ca="1">History!C167+History!D167*H765</f>
        <v>29.492243578672436</v>
      </c>
      <c r="K765">
        <f t="shared" ca="1" si="152"/>
        <v>0.98296218811238179</v>
      </c>
      <c r="L765">
        <f t="shared" ca="1" si="152"/>
        <v>0.43832103352984364</v>
      </c>
      <c r="M765">
        <f t="shared" ca="1" si="143"/>
        <v>-0.17164123102403395</v>
      </c>
      <c r="N765">
        <f ca="1">History!C168+History!D168*M765</f>
        <v>22.061728090989455</v>
      </c>
    </row>
    <row r="766" spans="1:14" x14ac:dyDescent="0.3">
      <c r="A766">
        <f t="shared" ca="1" si="150"/>
        <v>2.5743930991781516E-2</v>
      </c>
      <c r="B766">
        <f t="shared" ca="1" si="150"/>
        <v>0.52722685595524055</v>
      </c>
      <c r="C766">
        <f t="shared" ca="1" si="141"/>
        <v>-2.6658952028596032</v>
      </c>
      <c r="D766">
        <f ca="1">History!C166+History!D166*C766</f>
        <v>11.15545693025409</v>
      </c>
      <c r="F766">
        <f t="shared" ca="1" si="151"/>
        <v>0.68411455275453148</v>
      </c>
      <c r="G766">
        <f t="shared" ca="1" si="151"/>
        <v>0.10686677067270012</v>
      </c>
      <c r="H766">
        <f t="shared" ca="1" si="142"/>
        <v>0.68219429585549363</v>
      </c>
      <c r="I766">
        <f ca="1">History!C167+History!D167*H766</f>
        <v>44.930179439179426</v>
      </c>
      <c r="K766">
        <f t="shared" ca="1" si="152"/>
        <v>0.28604650756722927</v>
      </c>
      <c r="L766">
        <f t="shared" ca="1" si="152"/>
        <v>0.82786448426320658</v>
      </c>
      <c r="M766">
        <f t="shared" ca="1" si="143"/>
        <v>0.74353583653696442</v>
      </c>
      <c r="N766">
        <f ca="1">History!C168+History!D168*M766</f>
        <v>35.886965310932155</v>
      </c>
    </row>
    <row r="767" spans="1:14" x14ac:dyDescent="0.3">
      <c r="A767">
        <f t="shared" ca="1" si="150"/>
        <v>0.18760378165835578</v>
      </c>
      <c r="B767">
        <f t="shared" ca="1" si="150"/>
        <v>0.67982058541319412</v>
      </c>
      <c r="C767">
        <f t="shared" ca="1" si="141"/>
        <v>-0.78080268350594029</v>
      </c>
      <c r="D767">
        <f ca="1">History!C166+History!D166*C767</f>
        <v>37.320886936183179</v>
      </c>
      <c r="F767">
        <f t="shared" ca="1" si="151"/>
        <v>0.31474327808507063</v>
      </c>
      <c r="G767">
        <f t="shared" ca="1" si="151"/>
        <v>0.50101618961441585</v>
      </c>
      <c r="H767">
        <f t="shared" ca="1" si="142"/>
        <v>-1.5204938912513002</v>
      </c>
      <c r="I767">
        <f ca="1">History!C167+History!D167*H767</f>
        <v>17.210393109250447</v>
      </c>
      <c r="K767">
        <f t="shared" ca="1" si="152"/>
        <v>1.6995785827076948E-2</v>
      </c>
      <c r="L767">
        <f t="shared" ca="1" si="152"/>
        <v>0.62329016167376983</v>
      </c>
      <c r="M767">
        <f t="shared" ca="1" si="143"/>
        <v>-2.0401803693445544</v>
      </c>
      <c r="N767">
        <f ca="1">History!C168+History!D168*M767</f>
        <v>-6.1655928916866181</v>
      </c>
    </row>
    <row r="768" spans="1:14" x14ac:dyDescent="0.3">
      <c r="A768">
        <f t="shared" ca="1" si="150"/>
        <v>0.28934808548067525</v>
      </c>
      <c r="B768">
        <f t="shared" ca="1" si="150"/>
        <v>0.58581408181584105</v>
      </c>
      <c r="C768">
        <f t="shared" ca="1" si="141"/>
        <v>-1.3514478191084411</v>
      </c>
      <c r="D768">
        <f ca="1">History!C166+History!D166*C768</f>
        <v>29.400227764000711</v>
      </c>
      <c r="F768">
        <f t="shared" ca="1" si="151"/>
        <v>0.53496404806012798</v>
      </c>
      <c r="G768">
        <f t="shared" ca="1" si="151"/>
        <v>0.13510066497875206</v>
      </c>
      <c r="H768">
        <f t="shared" ca="1" si="142"/>
        <v>0.7391669568889615</v>
      </c>
      <c r="I768">
        <f ca="1">History!C167+History!D167*H768</f>
        <v>45.647153362106557</v>
      </c>
      <c r="K768">
        <f t="shared" ca="1" si="152"/>
        <v>0.30947624919120897</v>
      </c>
      <c r="L768">
        <f t="shared" ca="1" si="152"/>
        <v>0.61326384267733147</v>
      </c>
      <c r="M768">
        <f t="shared" ca="1" si="143"/>
        <v>-1.1598379449975758</v>
      </c>
      <c r="N768">
        <f ca="1">History!C168+History!D168*M768</f>
        <v>7.133410419019949</v>
      </c>
    </row>
    <row r="769" spans="1:14" x14ac:dyDescent="0.3">
      <c r="A769">
        <f t="shared" ca="1" si="150"/>
        <v>0.14849608180280749</v>
      </c>
      <c r="B769">
        <f t="shared" ca="1" si="150"/>
        <v>0.72039863744908172</v>
      </c>
      <c r="C769">
        <f t="shared" ca="1" si="141"/>
        <v>-0.36115823607120867</v>
      </c>
      <c r="D769">
        <f ca="1">History!C166+History!D166*C769</f>
        <v>43.145628854152811</v>
      </c>
      <c r="F769">
        <f t="shared" ca="1" si="151"/>
        <v>0.5275732277403552</v>
      </c>
      <c r="G769">
        <f t="shared" ca="1" si="151"/>
        <v>0.51153151749169345</v>
      </c>
      <c r="H769">
        <f t="shared" ca="1" si="142"/>
        <v>-1.127933042529365</v>
      </c>
      <c r="I769">
        <f ca="1">History!C167+History!D167*H769</f>
        <v>22.150585239830953</v>
      </c>
      <c r="K769">
        <f t="shared" ca="1" si="152"/>
        <v>0.97189943461877393</v>
      </c>
      <c r="L769">
        <f t="shared" ca="1" si="152"/>
        <v>0.91977735651722636</v>
      </c>
      <c r="M769">
        <f t="shared" ca="1" si="143"/>
        <v>0.2090650396566846</v>
      </c>
      <c r="N769">
        <f ca="1">History!C168+History!D168*M769</f>
        <v>27.812915145214717</v>
      </c>
    </row>
    <row r="770" spans="1:14" x14ac:dyDescent="0.3">
      <c r="A770">
        <f t="shared" ca="1" si="150"/>
        <v>0.80526545515463777</v>
      </c>
      <c r="B770">
        <f t="shared" ca="1" si="150"/>
        <v>0.53921077624189562</v>
      </c>
      <c r="C770">
        <f t="shared" ca="1" si="141"/>
        <v>-0.63828061725222673</v>
      </c>
      <c r="D770">
        <f ca="1">History!C166+History!D166*C770</f>
        <v>39.299119362748925</v>
      </c>
      <c r="F770">
        <f t="shared" ca="1" si="151"/>
        <v>0.54122300272511858</v>
      </c>
      <c r="G770">
        <f t="shared" ca="1" si="151"/>
        <v>0.52781059384125106</v>
      </c>
      <c r="H770">
        <f t="shared" ca="1" si="142"/>
        <v>-1.0912089545642085</v>
      </c>
      <c r="I770">
        <f ca="1">History!C167+History!D167*H770</f>
        <v>22.612740472475458</v>
      </c>
      <c r="K770">
        <f t="shared" ca="1" si="152"/>
        <v>8.3174742425119907E-2</v>
      </c>
      <c r="L770">
        <f t="shared" ca="1" si="152"/>
        <v>9.1408576442768674E-2</v>
      </c>
      <c r="M770">
        <f t="shared" ca="1" si="143"/>
        <v>1.8723385609251491</v>
      </c>
      <c r="N770">
        <f ca="1">History!C168+History!D168*M770</f>
        <v>52.939365324379921</v>
      </c>
    </row>
    <row r="771" spans="1:14" x14ac:dyDescent="0.3">
      <c r="A771">
        <f t="shared" ca="1" si="150"/>
        <v>0.16611659540762214</v>
      </c>
      <c r="B771">
        <f t="shared" ca="1" si="150"/>
        <v>0.27090621984521834</v>
      </c>
      <c r="C771">
        <f t="shared" ca="1" si="141"/>
        <v>-0.2481766089757409</v>
      </c>
      <c r="D771">
        <f ca="1">History!C166+History!D166*C771</f>
        <v>44.713834565740925</v>
      </c>
      <c r="F771">
        <f t="shared" ca="1" si="151"/>
        <v>0.50595023048014387</v>
      </c>
      <c r="G771">
        <f t="shared" ca="1" si="151"/>
        <v>0.69348551962871485</v>
      </c>
      <c r="H771">
        <f t="shared" ca="1" si="142"/>
        <v>-0.40584843107633434</v>
      </c>
      <c r="I771">
        <f ca="1">History!C167+History!D167*H771</f>
        <v>31.237677665699287</v>
      </c>
      <c r="K771">
        <f t="shared" ca="1" si="152"/>
        <v>0.16494127771193212</v>
      </c>
      <c r="L771">
        <f t="shared" ca="1" si="152"/>
        <v>0.44139571595142157</v>
      </c>
      <c r="M771">
        <f t="shared" ca="1" si="143"/>
        <v>-1.7712487939821073</v>
      </c>
      <c r="N771">
        <f ca="1">History!C168+History!D168*M771</f>
        <v>-2.1029442992917744</v>
      </c>
    </row>
    <row r="772" spans="1:14" x14ac:dyDescent="0.3">
      <c r="A772">
        <f t="shared" ca="1" si="150"/>
        <v>9.8076506561158405E-2</v>
      </c>
      <c r="B772">
        <f t="shared" ca="1" si="150"/>
        <v>0.10892276425838476</v>
      </c>
      <c r="C772">
        <f t="shared" ref="C772:C835" ca="1" si="153">SQRT(-2*LN(MAX(A772,0.0000000001)))*COS(2*PI()*B772)</f>
        <v>1.6697136107875503</v>
      </c>
      <c r="D772">
        <f ca="1">History!C166+History!D166*C772</f>
        <v>71.334502670390918</v>
      </c>
      <c r="F772">
        <f t="shared" ca="1" si="151"/>
        <v>0.6806579584761594</v>
      </c>
      <c r="G772">
        <f t="shared" ca="1" si="151"/>
        <v>0.93239355367457821</v>
      </c>
      <c r="H772">
        <f t="shared" ref="H772:H835" ca="1" si="154">SQRT(-2*LN(MAX(F772,0.0000000001)))*COS(2*PI()*G772)</f>
        <v>0.79919506176594601</v>
      </c>
      <c r="I772">
        <f ca="1">History!C167+History!D167*H772</f>
        <v>46.402578596926645</v>
      </c>
      <c r="K772">
        <f t="shared" ca="1" si="152"/>
        <v>0.48640280992718798</v>
      </c>
      <c r="L772">
        <f t="shared" ca="1" si="152"/>
        <v>0.9154503729609188</v>
      </c>
      <c r="M772">
        <f t="shared" ref="M772:M835" ca="1" si="155">SQRT(-2*LN(MAX(K772,0.0000000001)))*COS(2*PI()*L772)</f>
        <v>1.0351307278610702</v>
      </c>
      <c r="N772">
        <f ca="1">History!C168+History!D168*M772</f>
        <v>40.291980130002102</v>
      </c>
    </row>
    <row r="773" spans="1:14" x14ac:dyDescent="0.3">
      <c r="A773">
        <f t="shared" ca="1" si="150"/>
        <v>0.70885268510542887</v>
      </c>
      <c r="B773">
        <f t="shared" ca="1" si="150"/>
        <v>0.35207424908328444</v>
      </c>
      <c r="C773">
        <f t="shared" ca="1" si="153"/>
        <v>-0.49632455474748122</v>
      </c>
      <c r="D773">
        <f ca="1">History!C166+History!D166*C773</f>
        <v>41.269495553440478</v>
      </c>
      <c r="F773">
        <f t="shared" ca="1" si="151"/>
        <v>0.13928154903754963</v>
      </c>
      <c r="G773">
        <f t="shared" ca="1" si="151"/>
        <v>4.0725891276437998E-2</v>
      </c>
      <c r="H773">
        <f t="shared" ca="1" si="154"/>
        <v>1.9209242344243731</v>
      </c>
      <c r="I773">
        <f ca="1">History!C167+History!D167*H773</f>
        <v>60.519008315915315</v>
      </c>
      <c r="K773">
        <f t="shared" ca="1" si="152"/>
        <v>0.76162031686964726</v>
      </c>
      <c r="L773">
        <f t="shared" ca="1" si="152"/>
        <v>9.959891492037809E-2</v>
      </c>
      <c r="M773">
        <f t="shared" ca="1" si="155"/>
        <v>0.59812948144822176</v>
      </c>
      <c r="N773">
        <f ca="1">History!C168+History!D168*M773</f>
        <v>33.690365960222245</v>
      </c>
    </row>
    <row r="774" spans="1:14" x14ac:dyDescent="0.3">
      <c r="A774">
        <f t="shared" ca="1" si="150"/>
        <v>0.92759668853149624</v>
      </c>
      <c r="B774">
        <f t="shared" ca="1" si="150"/>
        <v>0.52425587549760611</v>
      </c>
      <c r="C774">
        <f t="shared" ca="1" si="153"/>
        <v>-0.38321277363923278</v>
      </c>
      <c r="D774">
        <f ca="1">History!C166+History!D166*C774</f>
        <v>42.839507826603921</v>
      </c>
      <c r="F774">
        <f t="shared" ca="1" si="151"/>
        <v>0.45586369209752109</v>
      </c>
      <c r="G774">
        <f t="shared" ca="1" si="151"/>
        <v>0.70421670441064332</v>
      </c>
      <c r="H774">
        <f t="shared" ca="1" si="154"/>
        <v>-0.35561957625968743</v>
      </c>
      <c r="I774">
        <f ca="1">History!C167+History!D167*H774</f>
        <v>31.869783985270232</v>
      </c>
      <c r="K774">
        <f t="shared" ca="1" si="152"/>
        <v>0.37205256493780858</v>
      </c>
      <c r="L774">
        <f t="shared" ca="1" si="152"/>
        <v>0.58832532635813928</v>
      </c>
      <c r="M774">
        <f t="shared" ca="1" si="155"/>
        <v>-1.1951690216035413</v>
      </c>
      <c r="N774">
        <f ca="1">History!C168+History!D168*M774</f>
        <v>6.5996770764491828</v>
      </c>
    </row>
    <row r="775" spans="1:14" x14ac:dyDescent="0.3">
      <c r="A775">
        <f t="shared" ca="1" si="150"/>
        <v>0.72709478323530097</v>
      </c>
      <c r="B775">
        <f t="shared" ca="1" si="150"/>
        <v>0.23150471201851897</v>
      </c>
      <c r="C775">
        <f t="shared" ca="1" si="153"/>
        <v>9.2569515885431441E-2</v>
      </c>
      <c r="D775">
        <f ca="1">History!C166+History!D166*C775</f>
        <v>49.443453291777516</v>
      </c>
      <c r="F775">
        <f t="shared" ca="1" si="151"/>
        <v>0.37335203688512164</v>
      </c>
      <c r="G775">
        <f t="shared" ca="1" si="151"/>
        <v>0.24853692390475501</v>
      </c>
      <c r="H775">
        <f t="shared" ca="1" si="154"/>
        <v>1.2904026621714611E-2</v>
      </c>
      <c r="I775">
        <f ca="1">History!C167+History!D167*H775</f>
        <v>36.507478775301259</v>
      </c>
      <c r="K775">
        <f t="shared" ca="1" si="152"/>
        <v>0.42923049879866138</v>
      </c>
      <c r="L775">
        <f t="shared" ca="1" si="152"/>
        <v>0.5291804928041528</v>
      </c>
      <c r="M775">
        <f t="shared" ca="1" si="155"/>
        <v>-1.2787863975447105</v>
      </c>
      <c r="N775">
        <f ca="1">History!C168+History!D168*M775</f>
        <v>5.3365006933513399</v>
      </c>
    </row>
    <row r="776" spans="1:14" x14ac:dyDescent="0.3">
      <c r="A776">
        <f t="shared" ca="1" si="150"/>
        <v>0.14451212204222041</v>
      </c>
      <c r="B776">
        <f t="shared" ca="1" si="150"/>
        <v>0.54058625220082723</v>
      </c>
      <c r="C776">
        <f t="shared" ca="1" si="153"/>
        <v>-1.9033131928591727</v>
      </c>
      <c r="D776">
        <f ca="1">History!C166+History!D166*C776</f>
        <v>21.740235131638244</v>
      </c>
      <c r="F776">
        <f t="shared" ca="1" si="151"/>
        <v>0.7380316279070307</v>
      </c>
      <c r="G776">
        <f t="shared" ca="1" si="151"/>
        <v>0.4434088143878121</v>
      </c>
      <c r="H776">
        <f t="shared" ca="1" si="154"/>
        <v>-0.73069014922641129</v>
      </c>
      <c r="I776">
        <f ca="1">History!C167+History!D167*H776</f>
        <v>27.149698681259135</v>
      </c>
      <c r="K776">
        <f t="shared" ca="1" si="152"/>
        <v>0.73683162537240265</v>
      </c>
      <c r="L776">
        <f t="shared" ca="1" si="152"/>
        <v>0.53076149762786262</v>
      </c>
      <c r="M776">
        <f t="shared" ca="1" si="155"/>
        <v>-0.76697912434300108</v>
      </c>
      <c r="N776">
        <f ca="1">History!C168+History!D168*M776</f>
        <v>13.068181494492082</v>
      </c>
    </row>
    <row r="777" spans="1:14" x14ac:dyDescent="0.3">
      <c r="A777">
        <f t="shared" ca="1" si="150"/>
        <v>0.82988509319576786</v>
      </c>
      <c r="B777">
        <f t="shared" ca="1" si="150"/>
        <v>0.27325010058143062</v>
      </c>
      <c r="C777">
        <f t="shared" ca="1" si="153"/>
        <v>-8.8894747116287767E-2</v>
      </c>
      <c r="D777">
        <f ca="1">History!C166+History!D166*C777</f>
        <v>46.924696030050676</v>
      </c>
      <c r="F777">
        <f t="shared" ca="1" si="151"/>
        <v>0.5292657236884909</v>
      </c>
      <c r="G777">
        <f t="shared" ca="1" si="151"/>
        <v>0.46418833539718796</v>
      </c>
      <c r="H777">
        <f t="shared" ca="1" si="154"/>
        <v>-1.0996276919736814</v>
      </c>
      <c r="I777">
        <f ca="1">History!C167+History!D167*H777</f>
        <v>22.506794654304578</v>
      </c>
      <c r="K777">
        <f t="shared" ca="1" si="152"/>
        <v>0.85977377864982185</v>
      </c>
      <c r="L777">
        <f t="shared" ca="1" si="152"/>
        <v>0.16399578733714781</v>
      </c>
      <c r="M777">
        <f t="shared" ca="1" si="155"/>
        <v>0.28280075658091502</v>
      </c>
      <c r="N777">
        <f ca="1">History!C168+History!D168*M777</f>
        <v>28.926813006288562</v>
      </c>
    </row>
    <row r="778" spans="1:14" x14ac:dyDescent="0.3">
      <c r="A778">
        <f t="shared" ca="1" si="150"/>
        <v>0.19901990410298487</v>
      </c>
      <c r="B778">
        <f t="shared" ca="1" si="150"/>
        <v>0.7835839913136593</v>
      </c>
      <c r="C778">
        <f t="shared" ca="1" si="153"/>
        <v>0.37635553484502671</v>
      </c>
      <c r="D778">
        <f ca="1">History!C166+History!D166*C778</f>
        <v>53.382455298052776</v>
      </c>
      <c r="F778">
        <f t="shared" ca="1" si="151"/>
        <v>0.53968753265295222</v>
      </c>
      <c r="G778">
        <f t="shared" ca="1" si="151"/>
        <v>0.99083653748483635</v>
      </c>
      <c r="H778">
        <f t="shared" ca="1" si="154"/>
        <v>1.1088035480674994</v>
      </c>
      <c r="I778">
        <f ca="1">History!C167+History!D167*H778</f>
        <v>50.298854582083003</v>
      </c>
      <c r="K778">
        <f t="shared" ca="1" si="152"/>
        <v>0.87602954207797346</v>
      </c>
      <c r="L778">
        <f t="shared" ca="1" si="152"/>
        <v>0.24439118074285326</v>
      </c>
      <c r="M778">
        <f t="shared" ca="1" si="155"/>
        <v>1.8127893929160224E-2</v>
      </c>
      <c r="N778">
        <f ca="1">History!C168+History!D168*M778</f>
        <v>24.92849919189883</v>
      </c>
    </row>
    <row r="779" spans="1:14" x14ac:dyDescent="0.3">
      <c r="A779">
        <f t="shared" ca="1" si="150"/>
        <v>0.35169251968138016</v>
      </c>
      <c r="B779">
        <f t="shared" ca="1" si="150"/>
        <v>0.11723944902761074</v>
      </c>
      <c r="C779">
        <f t="shared" ca="1" si="153"/>
        <v>1.0708626440616518</v>
      </c>
      <c r="D779">
        <f ca="1">History!C166+History!D166*C779</f>
        <v>63.022341387600449</v>
      </c>
      <c r="F779">
        <f t="shared" ca="1" si="151"/>
        <v>0.63144433956496449</v>
      </c>
      <c r="G779">
        <f t="shared" ca="1" si="151"/>
        <v>0.56327223440965857</v>
      </c>
      <c r="H779">
        <f t="shared" ca="1" si="154"/>
        <v>-0.8841180046900482</v>
      </c>
      <c r="I779">
        <f ca="1">History!C167+History!D167*H779</f>
        <v>25.218881875046769</v>
      </c>
      <c r="K779">
        <f t="shared" ca="1" si="152"/>
        <v>0.47535593880866434</v>
      </c>
      <c r="L779">
        <f t="shared" ca="1" si="152"/>
        <v>0.45797491634242182</v>
      </c>
      <c r="M779">
        <f t="shared" ca="1" si="155"/>
        <v>-1.1773129340282302</v>
      </c>
      <c r="N779">
        <f ca="1">History!C168+History!D168*M779</f>
        <v>6.8694223042297011</v>
      </c>
    </row>
    <row r="780" spans="1:14" x14ac:dyDescent="0.3">
      <c r="A780">
        <f t="shared" ca="1" si="150"/>
        <v>0.65184143148220319</v>
      </c>
      <c r="B780">
        <f t="shared" ca="1" si="150"/>
        <v>0.92224264196396355</v>
      </c>
      <c r="C780">
        <f t="shared" ca="1" si="153"/>
        <v>0.81691725015647887</v>
      </c>
      <c r="D780">
        <f ca="1">History!C166+History!D166*C780</f>
        <v>59.497532731613575</v>
      </c>
      <c r="F780">
        <f t="shared" ca="1" si="151"/>
        <v>0.47497516744112445</v>
      </c>
      <c r="G780">
        <f t="shared" ca="1" si="151"/>
        <v>0.57512209628810051</v>
      </c>
      <c r="H780">
        <f t="shared" ca="1" si="154"/>
        <v>-1.0868164418637811</v>
      </c>
      <c r="I780">
        <f ca="1">History!C167+History!D167*H780</f>
        <v>22.668018161900616</v>
      </c>
      <c r="K780">
        <f t="shared" ca="1" si="152"/>
        <v>0.44568868742424739</v>
      </c>
      <c r="L780">
        <f t="shared" ca="1" si="152"/>
        <v>0.69373950266347528</v>
      </c>
      <c r="M780">
        <f t="shared" ca="1" si="155"/>
        <v>-0.44010619577676835</v>
      </c>
      <c r="N780">
        <f ca="1">History!C168+History!D168*M780</f>
        <v>18.006128410326866</v>
      </c>
    </row>
    <row r="781" spans="1:14" x14ac:dyDescent="0.3">
      <c r="A781">
        <f t="shared" ca="1" si="150"/>
        <v>0.16391483691130715</v>
      </c>
      <c r="B781">
        <f t="shared" ca="1" si="150"/>
        <v>0.56761208583427025</v>
      </c>
      <c r="C781">
        <f t="shared" ca="1" si="153"/>
        <v>-1.7327487640233583</v>
      </c>
      <c r="D781">
        <f ca="1">History!C166+History!D166*C781</f>
        <v>24.107700695469006</v>
      </c>
      <c r="F781">
        <f t="shared" ca="1" si="151"/>
        <v>0.23494283030322638</v>
      </c>
      <c r="G781">
        <f t="shared" ca="1" si="151"/>
        <v>0.31306564932458292</v>
      </c>
      <c r="H781">
        <f t="shared" ca="1" si="154"/>
        <v>-0.65691417414796116</v>
      </c>
      <c r="I781">
        <f ca="1">History!C167+History!D167*H781</f>
        <v>28.078134343386584</v>
      </c>
      <c r="K781">
        <f t="shared" ca="1" si="152"/>
        <v>0.23818824899758062</v>
      </c>
      <c r="L781">
        <f t="shared" ca="1" si="152"/>
        <v>0.90345327437150402</v>
      </c>
      <c r="M781">
        <f t="shared" ca="1" si="155"/>
        <v>1.3916947866593978</v>
      </c>
      <c r="N781">
        <f ca="1">History!C168+History!D168*M781</f>
        <v>45.6784598307338</v>
      </c>
    </row>
    <row r="782" spans="1:14" x14ac:dyDescent="0.3">
      <c r="A782">
        <f t="shared" ca="1" si="150"/>
        <v>0.90010147414799557</v>
      </c>
      <c r="B782">
        <f t="shared" ca="1" si="150"/>
        <v>0.86156941368712392</v>
      </c>
      <c r="C782">
        <f t="shared" ca="1" si="153"/>
        <v>0.29592046748787304</v>
      </c>
      <c r="D782">
        <f ca="1">History!C166+History!D166*C782</f>
        <v>52.266001806593692</v>
      </c>
      <c r="F782">
        <f t="shared" ca="1" si="151"/>
        <v>0.80151844654899795</v>
      </c>
      <c r="G782">
        <f t="shared" ca="1" si="151"/>
        <v>0.92227105304959678</v>
      </c>
      <c r="H782">
        <f t="shared" ca="1" si="154"/>
        <v>0.58743487920678594</v>
      </c>
      <c r="I782">
        <f ca="1">History!C167+History!D167*H782</f>
        <v>43.737677115143704</v>
      </c>
      <c r="K782">
        <f t="shared" ca="1" si="152"/>
        <v>0.5669659362178886</v>
      </c>
      <c r="L782">
        <f t="shared" ca="1" si="152"/>
        <v>0.7116508887461489</v>
      </c>
      <c r="M782">
        <f t="shared" ca="1" si="155"/>
        <v>-0.2542176298563304</v>
      </c>
      <c r="N782">
        <f ca="1">History!C168+History!D168*M782</f>
        <v>20.814277359222725</v>
      </c>
    </row>
    <row r="783" spans="1:14" x14ac:dyDescent="0.3">
      <c r="A783">
        <f t="shared" ca="1" si="150"/>
        <v>0.34623648327713985</v>
      </c>
      <c r="B783">
        <f t="shared" ca="1" si="150"/>
        <v>6.7183085112587637E-3</v>
      </c>
      <c r="C783">
        <f t="shared" ca="1" si="153"/>
        <v>1.455159410994453</v>
      </c>
      <c r="D783">
        <f ca="1">History!C166+History!D166*C783</f>
        <v>68.35645101535107</v>
      </c>
      <c r="F783">
        <f t="shared" ca="1" si="151"/>
        <v>7.3981022374353889E-2</v>
      </c>
      <c r="G783">
        <f t="shared" ca="1" si="151"/>
        <v>0.48536993974903997</v>
      </c>
      <c r="H783">
        <f t="shared" ca="1" si="154"/>
        <v>-2.2724460252953853</v>
      </c>
      <c r="I783">
        <f ca="1">History!C167+History!D167*H783</f>
        <v>7.7474320746182812</v>
      </c>
      <c r="K783">
        <f t="shared" ca="1" si="152"/>
        <v>0.84895883535447203</v>
      </c>
      <c r="L783">
        <f t="shared" ca="1" si="152"/>
        <v>8.0683232149324491E-2</v>
      </c>
      <c r="M783">
        <f t="shared" ca="1" si="155"/>
        <v>0.50029299313959907</v>
      </c>
      <c r="N783">
        <f ca="1">History!C168+History!D168*M783</f>
        <v>32.212386771738366</v>
      </c>
    </row>
    <row r="784" spans="1:14" x14ac:dyDescent="0.3">
      <c r="A784">
        <f t="shared" ref="A784:B803" ca="1" si="156">RAND()</f>
        <v>0.29563085137536294</v>
      </c>
      <c r="B784">
        <f t="shared" ca="1" si="156"/>
        <v>0.8097252794522426</v>
      </c>
      <c r="C784">
        <f t="shared" ca="1" si="153"/>
        <v>0.57220281091322878</v>
      </c>
      <c r="D784">
        <f ca="1">History!C166+History!D166*C784</f>
        <v>56.100851419836445</v>
      </c>
      <c r="F784">
        <f t="shared" ref="F784:G803" ca="1" si="157">RAND()</f>
        <v>0.22849836801079715</v>
      </c>
      <c r="G784">
        <f t="shared" ca="1" si="157"/>
        <v>0.24076238184448795</v>
      </c>
      <c r="H784">
        <f t="shared" ca="1" si="154"/>
        <v>9.9675278273548037E-2</v>
      </c>
      <c r="I784">
        <f ca="1">History!C167+History!D167*H784</f>
        <v>37.599453830803157</v>
      </c>
      <c r="K784">
        <f t="shared" ref="K784:L803" ca="1" si="158">RAND()</f>
        <v>0.28464521463353321</v>
      </c>
      <c r="L784">
        <f t="shared" ca="1" si="158"/>
        <v>0.53031609729990248</v>
      </c>
      <c r="M784">
        <f t="shared" ca="1" si="155"/>
        <v>-1.5565796601660289</v>
      </c>
      <c r="N784">
        <f ca="1">History!C168+History!D168*M784</f>
        <v>1.139981910295635</v>
      </c>
    </row>
    <row r="785" spans="1:14" x14ac:dyDescent="0.3">
      <c r="A785">
        <f t="shared" ca="1" si="156"/>
        <v>0.79293239274643279</v>
      </c>
      <c r="B785">
        <f t="shared" ca="1" si="156"/>
        <v>2.4583492823366027E-2</v>
      </c>
      <c r="C785">
        <f t="shared" ca="1" si="153"/>
        <v>0.67309073282651666</v>
      </c>
      <c r="D785">
        <f ca="1">History!C166+History!D166*C785</f>
        <v>57.501194284796128</v>
      </c>
      <c r="F785">
        <f t="shared" ca="1" si="157"/>
        <v>0.53929378792949145</v>
      </c>
      <c r="G785">
        <f t="shared" ca="1" si="157"/>
        <v>0.90020042586202509</v>
      </c>
      <c r="H785">
        <f t="shared" ca="1" si="154"/>
        <v>0.8998831556864707</v>
      </c>
      <c r="I785">
        <f ca="1">History!C167+History!D167*H785</f>
        <v>47.669690513076148</v>
      </c>
      <c r="K785">
        <f t="shared" ca="1" si="158"/>
        <v>0.97861179306078139</v>
      </c>
      <c r="L785">
        <f t="shared" ca="1" si="158"/>
        <v>4.6399464145970515E-2</v>
      </c>
      <c r="M785">
        <f t="shared" ca="1" si="155"/>
        <v>0.1991689894342234</v>
      </c>
      <c r="N785">
        <f ca="1">History!C168+History!D168*M785</f>
        <v>27.663419220638488</v>
      </c>
    </row>
    <row r="786" spans="1:14" x14ac:dyDescent="0.3">
      <c r="A786">
        <f t="shared" ca="1" si="156"/>
        <v>0.40072881755744072</v>
      </c>
      <c r="B786">
        <f t="shared" ca="1" si="156"/>
        <v>0.21388630492390226</v>
      </c>
      <c r="C786">
        <f t="shared" ca="1" si="153"/>
        <v>0.30424145154033316</v>
      </c>
      <c r="D786">
        <f ca="1">History!C166+History!D166*C786</f>
        <v>52.381498591801744</v>
      </c>
      <c r="F786">
        <f t="shared" ca="1" si="157"/>
        <v>9.9838040294452202E-2</v>
      </c>
      <c r="G786">
        <f t="shared" ca="1" si="157"/>
        <v>0.89267863950286519</v>
      </c>
      <c r="H786">
        <f t="shared" ca="1" si="154"/>
        <v>1.6768720055578956</v>
      </c>
      <c r="I786">
        <f ca="1">History!C167+History!D167*H786</f>
        <v>57.447726744097587</v>
      </c>
      <c r="K786">
        <f t="shared" ca="1" si="158"/>
        <v>0.48905154088257485</v>
      </c>
      <c r="L786">
        <f t="shared" ca="1" si="158"/>
        <v>0.48547284165825866</v>
      </c>
      <c r="M786">
        <f t="shared" ca="1" si="155"/>
        <v>-1.1910873506386381</v>
      </c>
      <c r="N786">
        <f ca="1">History!C168+History!D168*M786</f>
        <v>6.6613373511039313</v>
      </c>
    </row>
    <row r="787" spans="1:14" x14ac:dyDescent="0.3">
      <c r="A787">
        <f t="shared" ca="1" si="156"/>
        <v>0.5346573114315577</v>
      </c>
      <c r="B787">
        <f t="shared" ca="1" si="156"/>
        <v>0.81423367100631561</v>
      </c>
      <c r="C787">
        <f t="shared" ca="1" si="153"/>
        <v>0.43947564059058647</v>
      </c>
      <c r="D787">
        <f ca="1">History!C166+History!D166*C787</f>
        <v>54.258573945756368</v>
      </c>
      <c r="F787">
        <f t="shared" ca="1" si="157"/>
        <v>0.34838696111740142</v>
      </c>
      <c r="G787">
        <f t="shared" ca="1" si="157"/>
        <v>0.88982624808301281</v>
      </c>
      <c r="H787">
        <f t="shared" ca="1" si="154"/>
        <v>1.117927590389439</v>
      </c>
      <c r="I787">
        <f ca="1">History!C167+History!D167*H787</f>
        <v>50.413676328124872</v>
      </c>
      <c r="K787">
        <f t="shared" ca="1" si="158"/>
        <v>0.55266763167982158</v>
      </c>
      <c r="L787">
        <f t="shared" ca="1" si="158"/>
        <v>0.53838427149705248</v>
      </c>
      <c r="M787">
        <f t="shared" ca="1" si="155"/>
        <v>-1.0575159098349334</v>
      </c>
      <c r="N787">
        <f ca="1">History!C168+History!D168*M787</f>
        <v>8.6791510839613384</v>
      </c>
    </row>
    <row r="788" spans="1:14" x14ac:dyDescent="0.3">
      <c r="A788">
        <f t="shared" ca="1" si="156"/>
        <v>0.25555007463215618</v>
      </c>
      <c r="B788">
        <f t="shared" ca="1" si="156"/>
        <v>0.52496222473404952</v>
      </c>
      <c r="C788">
        <f t="shared" ca="1" si="153"/>
        <v>-1.6315938191106027</v>
      </c>
      <c r="D788">
        <f ca="1">History!C166+History!D166*C788</f>
        <v>25.511749888649089</v>
      </c>
      <c r="F788">
        <f t="shared" ca="1" si="157"/>
        <v>0.16725183185996395</v>
      </c>
      <c r="G788">
        <f t="shared" ca="1" si="157"/>
        <v>0.28886543087825145</v>
      </c>
      <c r="H788">
        <f t="shared" ca="1" si="154"/>
        <v>-0.45724402405995102</v>
      </c>
      <c r="I788">
        <f ca="1">History!C167+History!D167*H788</f>
        <v>30.590888499559004</v>
      </c>
      <c r="K788">
        <f t="shared" ca="1" si="158"/>
        <v>0.78645539204320036</v>
      </c>
      <c r="L788">
        <f t="shared" ca="1" si="158"/>
        <v>0.93840137507391153</v>
      </c>
      <c r="M788">
        <f t="shared" ca="1" si="155"/>
        <v>0.64186683200009509</v>
      </c>
      <c r="N788">
        <f ca="1">History!C168+History!D168*M788</f>
        <v>34.351089735090149</v>
      </c>
    </row>
    <row r="789" spans="1:14" x14ac:dyDescent="0.3">
      <c r="A789">
        <f t="shared" ca="1" si="156"/>
        <v>0.47533396002518513</v>
      </c>
      <c r="B789">
        <f t="shared" ca="1" si="156"/>
        <v>0.43216463744725653</v>
      </c>
      <c r="C789">
        <f t="shared" ca="1" si="153"/>
        <v>-1.1105065178879872</v>
      </c>
      <c r="D789">
        <f ca="1">History!C166+History!D166*C789</f>
        <v>32.744537227805075</v>
      </c>
      <c r="F789">
        <f t="shared" ca="1" si="157"/>
        <v>0.33130009372822267</v>
      </c>
      <c r="G789">
        <f t="shared" ca="1" si="157"/>
        <v>0.84124773773376027</v>
      </c>
      <c r="H789">
        <f t="shared" ca="1" si="154"/>
        <v>0.80628129309552521</v>
      </c>
      <c r="I789">
        <f ca="1">History!C167+History!D167*H789</f>
        <v>46.49175545795044</v>
      </c>
      <c r="K789">
        <f t="shared" ca="1" si="158"/>
        <v>0.9434056933658117</v>
      </c>
      <c r="L789">
        <f t="shared" ca="1" si="158"/>
        <v>0.86011268063098789</v>
      </c>
      <c r="M789">
        <f t="shared" ca="1" si="155"/>
        <v>0.21776889692088386</v>
      </c>
      <c r="N789">
        <f ca="1">History!C168+History!D168*M789</f>
        <v>27.944401057254417</v>
      </c>
    </row>
    <row r="790" spans="1:14" x14ac:dyDescent="0.3">
      <c r="A790">
        <f t="shared" ca="1" si="156"/>
        <v>0.78624995041364742</v>
      </c>
      <c r="B790">
        <f t="shared" ca="1" si="156"/>
        <v>0.67995040083670566</v>
      </c>
      <c r="C790">
        <f t="shared" ca="1" si="153"/>
        <v>-0.29547925867200892</v>
      </c>
      <c r="D790">
        <f ca="1">History!C166+History!D166*C790</f>
        <v>44.057265109857113</v>
      </c>
      <c r="F790">
        <f t="shared" ca="1" si="157"/>
        <v>0.55918810018640475</v>
      </c>
      <c r="G790">
        <f t="shared" ca="1" si="157"/>
        <v>2.8131827832222789E-2</v>
      </c>
      <c r="H790">
        <f t="shared" ca="1" si="154"/>
        <v>1.0614113196574628</v>
      </c>
      <c r="I790">
        <f ca="1">History!C167+History!D167*H790</f>
        <v>49.702445860723792</v>
      </c>
      <c r="K790">
        <f t="shared" ca="1" si="158"/>
        <v>0.11394323423543884</v>
      </c>
      <c r="L790">
        <f t="shared" ca="1" si="158"/>
        <v>0.46425294304788667</v>
      </c>
      <c r="M790">
        <f t="shared" ca="1" si="155"/>
        <v>-2.0319007050719682</v>
      </c>
      <c r="N790">
        <f ca="1">History!C168+History!D168*M790</f>
        <v>-6.0405151043082093</v>
      </c>
    </row>
    <row r="791" spans="1:14" x14ac:dyDescent="0.3">
      <c r="A791">
        <f t="shared" ca="1" si="156"/>
        <v>0.69598766342768525</v>
      </c>
      <c r="B791">
        <f t="shared" ca="1" si="156"/>
        <v>0.2668739269081023</v>
      </c>
      <c r="C791">
        <f t="shared" ca="1" si="153"/>
        <v>-9.0095931449506922E-2</v>
      </c>
      <c r="D791">
        <f ca="1">History!C166+History!D166*C791</f>
        <v>46.908023371137446</v>
      </c>
      <c r="F791">
        <f t="shared" ca="1" si="157"/>
        <v>0.96299857921675713</v>
      </c>
      <c r="G791">
        <f t="shared" ca="1" si="157"/>
        <v>0.83567566424982109</v>
      </c>
      <c r="H791">
        <f t="shared" ca="1" si="154"/>
        <v>0.14078635752898497</v>
      </c>
      <c r="I791">
        <f ca="1">History!C167+History!D167*H791</f>
        <v>38.116817268544352</v>
      </c>
      <c r="K791">
        <f t="shared" ca="1" si="158"/>
        <v>0.87726621309384878</v>
      </c>
      <c r="L791">
        <f t="shared" ca="1" si="158"/>
        <v>0.9747737701693846</v>
      </c>
      <c r="M791">
        <f t="shared" ca="1" si="155"/>
        <v>0.50533665402553207</v>
      </c>
      <c r="N791">
        <f ca="1">History!C168+History!D168*M791</f>
        <v>32.288579467858696</v>
      </c>
    </row>
    <row r="792" spans="1:14" x14ac:dyDescent="0.3">
      <c r="A792">
        <f t="shared" ca="1" si="156"/>
        <v>0.81231770979873696</v>
      </c>
      <c r="B792">
        <f t="shared" ca="1" si="156"/>
        <v>0.15696895766868413</v>
      </c>
      <c r="C792">
        <f t="shared" ca="1" si="153"/>
        <v>0.35578922666572993</v>
      </c>
      <c r="D792">
        <f ca="1">History!C166+History!D166*C792</f>
        <v>53.096991167448586</v>
      </c>
      <c r="F792">
        <f t="shared" ca="1" si="157"/>
        <v>0.54839548968998952</v>
      </c>
      <c r="G792">
        <f t="shared" ca="1" si="157"/>
        <v>0.11312945303456778</v>
      </c>
      <c r="H792">
        <f t="shared" ca="1" si="154"/>
        <v>0.83068739512914047</v>
      </c>
      <c r="I792">
        <f ca="1">History!C167+History!D167*H792</f>
        <v>46.798894678779909</v>
      </c>
      <c r="K792">
        <f t="shared" ca="1" si="158"/>
        <v>0.52632322481410587</v>
      </c>
      <c r="L792">
        <f t="shared" ca="1" si="158"/>
        <v>0.62296653189866691</v>
      </c>
      <c r="M792">
        <f t="shared" ca="1" si="155"/>
        <v>-0.81131936192904419</v>
      </c>
      <c r="N792">
        <f ca="1">History!C168+History!D168*M792</f>
        <v>12.398350130984051</v>
      </c>
    </row>
    <row r="793" spans="1:14" x14ac:dyDescent="0.3">
      <c r="A793">
        <f t="shared" ca="1" si="156"/>
        <v>0.73828169989247105</v>
      </c>
      <c r="B793">
        <f t="shared" ca="1" si="156"/>
        <v>0.79508239252383195</v>
      </c>
      <c r="C793">
        <f t="shared" ca="1" si="153"/>
        <v>0.21772465211996853</v>
      </c>
      <c r="D793">
        <f ca="1">History!C166+History!D166*C793</f>
        <v>51.180629543556449</v>
      </c>
      <c r="F793">
        <f t="shared" ca="1" si="157"/>
        <v>1.0395519823810595E-2</v>
      </c>
      <c r="G793">
        <f t="shared" ca="1" si="157"/>
        <v>0.11909807547973728</v>
      </c>
      <c r="H793">
        <f t="shared" ca="1" si="154"/>
        <v>2.2146645519450843</v>
      </c>
      <c r="I793">
        <f ca="1">History!C167+History!D167*H793</f>
        <v>64.21559092157888</v>
      </c>
      <c r="K793">
        <f t="shared" ca="1" si="158"/>
        <v>0.10067473469400812</v>
      </c>
      <c r="L793">
        <f t="shared" ca="1" si="158"/>
        <v>7.4545145575949157E-2</v>
      </c>
      <c r="M793">
        <f t="shared" ca="1" si="155"/>
        <v>1.912048062451245</v>
      </c>
      <c r="N793">
        <f ca="1">History!C168+History!D168*M793</f>
        <v>53.539241892470784</v>
      </c>
    </row>
    <row r="794" spans="1:14" x14ac:dyDescent="0.3">
      <c r="A794">
        <f t="shared" ca="1" si="156"/>
        <v>0.56988192457804354</v>
      </c>
      <c r="B794">
        <f t="shared" ca="1" si="156"/>
        <v>0.85117545475734413</v>
      </c>
      <c r="C794">
        <f t="shared" ca="1" si="153"/>
        <v>0.62966351034201651</v>
      </c>
      <c r="D794">
        <f ca="1">History!C166+History!D166*C794</f>
        <v>56.898416469593883</v>
      </c>
      <c r="F794">
        <f t="shared" ca="1" si="157"/>
        <v>0.2614725981520295</v>
      </c>
      <c r="G794">
        <f t="shared" ca="1" si="157"/>
        <v>0.62945849303242529</v>
      </c>
      <c r="H794">
        <f t="shared" ca="1" si="154"/>
        <v>-1.1253039310540409</v>
      </c>
      <c r="I794">
        <f ca="1">History!C167+History!D167*H794</f>
        <v>22.183671361035096</v>
      </c>
      <c r="K794">
        <f t="shared" ca="1" si="158"/>
        <v>0.10400443999943532</v>
      </c>
      <c r="L794">
        <f t="shared" ca="1" si="158"/>
        <v>0.64568294998341169</v>
      </c>
      <c r="M794">
        <f t="shared" ca="1" si="155"/>
        <v>-1.2967896502550582</v>
      </c>
      <c r="N794">
        <f ca="1">History!C168+History!D168*M794</f>
        <v>5.0645322969901123</v>
      </c>
    </row>
    <row r="795" spans="1:14" x14ac:dyDescent="0.3">
      <c r="A795">
        <f t="shared" ca="1" si="156"/>
        <v>0.26660938008851809</v>
      </c>
      <c r="B795">
        <f t="shared" ca="1" si="156"/>
        <v>7.6434910882277718E-2</v>
      </c>
      <c r="C795">
        <f t="shared" ca="1" si="153"/>
        <v>1.4420802775674477</v>
      </c>
      <c r="D795">
        <f ca="1">History!C166+History!D166*C795</f>
        <v>68.174910243898722</v>
      </c>
      <c r="F795">
        <f t="shared" ca="1" si="157"/>
        <v>0.81050878173272856</v>
      </c>
      <c r="G795">
        <f t="shared" ca="1" si="157"/>
        <v>0.92657264896961355</v>
      </c>
      <c r="H795">
        <f t="shared" ca="1" si="154"/>
        <v>0.5804458684562348</v>
      </c>
      <c r="I795">
        <f ca="1">History!C167+History!D167*H795</f>
        <v>43.649723729005416</v>
      </c>
      <c r="K795">
        <f t="shared" ca="1" si="158"/>
        <v>0.22540173018457188</v>
      </c>
      <c r="L795">
        <f t="shared" ca="1" si="158"/>
        <v>0.17881849429409513</v>
      </c>
      <c r="M795">
        <f t="shared" ca="1" si="155"/>
        <v>0.74655183643612844</v>
      </c>
      <c r="N795">
        <f ca="1">History!C168+History!D168*M795</f>
        <v>35.932526891897453</v>
      </c>
    </row>
    <row r="796" spans="1:14" x14ac:dyDescent="0.3">
      <c r="A796">
        <f t="shared" ca="1" si="156"/>
        <v>0.8041983592620372</v>
      </c>
      <c r="B796">
        <f t="shared" ca="1" si="156"/>
        <v>0.19290320388692472</v>
      </c>
      <c r="C796">
        <f t="shared" ca="1" si="153"/>
        <v>0.23178669419546793</v>
      </c>
      <c r="D796">
        <f ca="1">History!C166+History!D166*C796</f>
        <v>51.375813267373388</v>
      </c>
      <c r="F796">
        <f t="shared" ca="1" si="157"/>
        <v>0.73146621826624458</v>
      </c>
      <c r="G796">
        <f t="shared" ca="1" si="157"/>
        <v>0.91755741753549225</v>
      </c>
      <c r="H796">
        <f t="shared" ca="1" si="154"/>
        <v>0.68707919086019775</v>
      </c>
      <c r="I796">
        <f ca="1">History!C167+History!D167*H796</f>
        <v>44.991653526418439</v>
      </c>
      <c r="K796">
        <f t="shared" ca="1" si="158"/>
        <v>0.79715194282731783</v>
      </c>
      <c r="L796">
        <f t="shared" ca="1" si="158"/>
        <v>0.23514287610819273</v>
      </c>
      <c r="M796">
        <f t="shared" ca="1" si="155"/>
        <v>6.2767377680724171E-2</v>
      </c>
      <c r="N796">
        <f ca="1">History!C168+History!D168*M796</f>
        <v>25.602851155159769</v>
      </c>
    </row>
    <row r="797" spans="1:14" x14ac:dyDescent="0.3">
      <c r="A797">
        <f t="shared" ca="1" si="156"/>
        <v>0.99525345163771894</v>
      </c>
      <c r="B797">
        <f t="shared" ca="1" si="156"/>
        <v>0.27342568963310376</v>
      </c>
      <c r="C797">
        <f t="shared" ca="1" si="153"/>
        <v>-1.4306168327205214E-2</v>
      </c>
      <c r="D797">
        <f ca="1">History!C166+History!D166*C797</f>
        <v>47.959999187593638</v>
      </c>
      <c r="F797">
        <f t="shared" ca="1" si="157"/>
        <v>0.10732429799226095</v>
      </c>
      <c r="G797">
        <f t="shared" ca="1" si="157"/>
        <v>0.55242826620394025</v>
      </c>
      <c r="H797">
        <f t="shared" ca="1" si="154"/>
        <v>-1.9991697620474036</v>
      </c>
      <c r="I797">
        <f ca="1">History!C167+History!D167*H797</f>
        <v>11.186484261221853</v>
      </c>
      <c r="K797">
        <f t="shared" ca="1" si="158"/>
        <v>0.12559696767972051</v>
      </c>
      <c r="L797">
        <f t="shared" ca="1" si="158"/>
        <v>0.86642567369560253</v>
      </c>
      <c r="M797">
        <f t="shared" ca="1" si="155"/>
        <v>1.3607228989373961</v>
      </c>
      <c r="N797">
        <f ca="1">History!C168+History!D168*M797</f>
        <v>45.210579122088788</v>
      </c>
    </row>
    <row r="798" spans="1:14" x14ac:dyDescent="0.3">
      <c r="A798">
        <f t="shared" ca="1" si="156"/>
        <v>0.12009377565206358</v>
      </c>
      <c r="B798">
        <f t="shared" ca="1" si="156"/>
        <v>9.8702529469583022E-2</v>
      </c>
      <c r="C798">
        <f t="shared" ca="1" si="153"/>
        <v>1.6754747650444419</v>
      </c>
      <c r="D798">
        <f ca="1">History!C166+History!D166*C798</f>
        <v>71.414468548412515</v>
      </c>
      <c r="F798">
        <f t="shared" ca="1" si="157"/>
        <v>2.075314300056974E-2</v>
      </c>
      <c r="G798">
        <f t="shared" ca="1" si="157"/>
        <v>0.57763115831746392</v>
      </c>
      <c r="H798">
        <f t="shared" ca="1" si="154"/>
        <v>-2.4592433111641441</v>
      </c>
      <c r="I798">
        <f ca="1">History!C167+History!D167*H798</f>
        <v>5.3966768103909502</v>
      </c>
      <c r="K798">
        <f t="shared" ca="1" si="158"/>
        <v>0.65063113587119104</v>
      </c>
      <c r="L798">
        <f t="shared" ca="1" si="158"/>
        <v>0.75493098605573916</v>
      </c>
      <c r="M798">
        <f t="shared" ca="1" si="155"/>
        <v>2.872093890204697E-2</v>
      </c>
      <c r="N798">
        <f ca="1">History!C168+History!D168*M798</f>
        <v>25.088524355140716</v>
      </c>
    </row>
    <row r="799" spans="1:14" x14ac:dyDescent="0.3">
      <c r="A799">
        <f t="shared" ca="1" si="156"/>
        <v>9.9036180192506595E-3</v>
      </c>
      <c r="B799">
        <f t="shared" ca="1" si="156"/>
        <v>0.3563180133011038</v>
      </c>
      <c r="C799">
        <f t="shared" ca="1" si="153"/>
        <v>-1.8818539359846786</v>
      </c>
      <c r="D799">
        <f ca="1">History!C166+History!D166*C799</f>
        <v>22.038093553951299</v>
      </c>
      <c r="F799">
        <f t="shared" ca="1" si="157"/>
        <v>0.93259971109069506</v>
      </c>
      <c r="G799">
        <f t="shared" ca="1" si="157"/>
        <v>0.5242668829104763</v>
      </c>
      <c r="H799">
        <f t="shared" ca="1" si="154"/>
        <v>-0.36924111877726234</v>
      </c>
      <c r="I799">
        <f ca="1">History!C167+History!D167*H799</f>
        <v>31.698363331960618</v>
      </c>
      <c r="K799">
        <f t="shared" ca="1" si="158"/>
        <v>0.39436206056017398</v>
      </c>
      <c r="L799">
        <f t="shared" ca="1" si="158"/>
        <v>0.55419124173791712</v>
      </c>
      <c r="M799">
        <f t="shared" ca="1" si="155"/>
        <v>-1.2858570334719495</v>
      </c>
      <c r="N799">
        <f ca="1">History!C168+History!D168*M799</f>
        <v>5.2296872443971978</v>
      </c>
    </row>
    <row r="800" spans="1:14" x14ac:dyDescent="0.3">
      <c r="A800">
        <f t="shared" ca="1" si="156"/>
        <v>0.91043056676366685</v>
      </c>
      <c r="B800">
        <f t="shared" ca="1" si="156"/>
        <v>0.15502981224010237</v>
      </c>
      <c r="C800">
        <f t="shared" ca="1" si="153"/>
        <v>0.24343586010178758</v>
      </c>
      <c r="D800">
        <f ca="1">History!C166+History!D166*C800</f>
        <v>51.537505827298126</v>
      </c>
      <c r="F800">
        <f t="shared" ca="1" si="157"/>
        <v>0.78279282477138412</v>
      </c>
      <c r="G800">
        <f t="shared" ca="1" si="157"/>
        <v>0.33058474706311114</v>
      </c>
      <c r="H800">
        <f t="shared" ca="1" si="154"/>
        <v>-0.33940086992906476</v>
      </c>
      <c r="I800">
        <f ca="1">History!C167+History!D167*H800</f>
        <v>32.073888713603679</v>
      </c>
      <c r="K800">
        <f t="shared" ca="1" si="158"/>
        <v>0.41952530840445479</v>
      </c>
      <c r="L800">
        <f t="shared" ca="1" si="158"/>
        <v>0.19462953133274563</v>
      </c>
      <c r="M800">
        <f t="shared" ca="1" si="155"/>
        <v>0.44935988964065582</v>
      </c>
      <c r="N800">
        <f ca="1">History!C168+History!D168*M800</f>
        <v>31.442959451954867</v>
      </c>
    </row>
    <row r="801" spans="1:14" x14ac:dyDescent="0.3">
      <c r="A801">
        <f t="shared" ca="1" si="156"/>
        <v>0.58745677552791609</v>
      </c>
      <c r="B801">
        <f t="shared" ca="1" si="156"/>
        <v>0.56794692799240087</v>
      </c>
      <c r="C801">
        <f t="shared" ca="1" si="153"/>
        <v>-0.9388783862429142</v>
      </c>
      <c r="D801">
        <f ca="1">History!C166+History!D166*C801</f>
        <v>35.126767181774262</v>
      </c>
      <c r="F801">
        <f t="shared" ca="1" si="157"/>
        <v>0.40177615254077914</v>
      </c>
      <c r="G801">
        <f t="shared" ca="1" si="157"/>
        <v>0.49982752465004965</v>
      </c>
      <c r="H801">
        <f t="shared" ca="1" si="154"/>
        <v>-1.350451116513308</v>
      </c>
      <c r="I801">
        <f ca="1">History!C167+History!D167*H801</f>
        <v>19.350300795810742</v>
      </c>
      <c r="K801">
        <f t="shared" ca="1" si="158"/>
        <v>0.23370242327998192</v>
      </c>
      <c r="L801">
        <f t="shared" ca="1" si="158"/>
        <v>0.10999180207619108</v>
      </c>
      <c r="M801">
        <f t="shared" ca="1" si="155"/>
        <v>1.3138688058262447</v>
      </c>
      <c r="N801">
        <f ca="1">History!C168+History!D168*M801</f>
        <v>44.502771884618014</v>
      </c>
    </row>
    <row r="802" spans="1:14" x14ac:dyDescent="0.3">
      <c r="A802">
        <f t="shared" ca="1" si="156"/>
        <v>0.74223427473771586</v>
      </c>
      <c r="B802">
        <f t="shared" ca="1" si="156"/>
        <v>0.22152523398912982</v>
      </c>
      <c r="C802">
        <f t="shared" ca="1" si="153"/>
        <v>0.13740722895841265</v>
      </c>
      <c r="D802">
        <f ca="1">History!C166+History!D166*C802</f>
        <v>50.065808975115161</v>
      </c>
      <c r="F802">
        <f t="shared" ca="1" si="157"/>
        <v>0.33835320654142353</v>
      </c>
      <c r="G802">
        <f t="shared" ca="1" si="157"/>
        <v>0.13128497967994235</v>
      </c>
      <c r="H802">
        <f t="shared" ca="1" si="154"/>
        <v>0.99908292987026148</v>
      </c>
      <c r="I802">
        <f ca="1">History!C167+History!D167*H802</f>
        <v>48.918072631093366</v>
      </c>
      <c r="K802">
        <f t="shared" ca="1" si="158"/>
        <v>0.20090996893735458</v>
      </c>
      <c r="L802">
        <f t="shared" ca="1" si="158"/>
        <v>0.50730479546346208</v>
      </c>
      <c r="M802">
        <f t="shared" ca="1" si="155"/>
        <v>-1.7897038469101836</v>
      </c>
      <c r="N802">
        <f ca="1">History!C168+History!D168*M802</f>
        <v>-2.3817378723401355</v>
      </c>
    </row>
    <row r="803" spans="1:14" x14ac:dyDescent="0.3">
      <c r="A803">
        <f t="shared" ca="1" si="156"/>
        <v>2.3340495701869468E-2</v>
      </c>
      <c r="B803">
        <f t="shared" ca="1" si="156"/>
        <v>0.83676176623693854</v>
      </c>
      <c r="C803">
        <f t="shared" ca="1" si="153"/>
        <v>1.4215065943610188</v>
      </c>
      <c r="D803">
        <f ca="1">History!C166+History!D166*C803</f>
        <v>67.889343746564919</v>
      </c>
      <c r="F803">
        <f t="shared" ca="1" si="157"/>
        <v>0.92282404803786466</v>
      </c>
      <c r="G803">
        <f t="shared" ca="1" si="157"/>
        <v>0.30494156929340221</v>
      </c>
      <c r="H803">
        <f t="shared" ca="1" si="154"/>
        <v>-0.13562464021762127</v>
      </c>
      <c r="I803">
        <f ca="1">History!C167+History!D167*H803</f>
        <v>34.638315934752562</v>
      </c>
      <c r="K803">
        <f t="shared" ca="1" si="158"/>
        <v>0.45027836274753774</v>
      </c>
      <c r="L803">
        <f t="shared" ca="1" si="158"/>
        <v>0.7473677515229854</v>
      </c>
      <c r="M803">
        <f t="shared" ca="1" si="155"/>
        <v>-2.0891675495449409E-2</v>
      </c>
      <c r="N803">
        <f ca="1">History!C168+History!D168*M803</f>
        <v>24.339045169681107</v>
      </c>
    </row>
    <row r="804" spans="1:14" x14ac:dyDescent="0.3">
      <c r="A804">
        <f t="shared" ref="A804:B823" ca="1" si="159">RAND()</f>
        <v>0.24255352537620289</v>
      </c>
      <c r="B804">
        <f t="shared" ca="1" si="159"/>
        <v>0.68150516469184363</v>
      </c>
      <c r="C804">
        <f t="shared" ca="1" si="153"/>
        <v>-0.70222450411984561</v>
      </c>
      <c r="D804">
        <f ca="1">History!C166+History!D166*C804</f>
        <v>38.411566481941044</v>
      </c>
      <c r="F804">
        <f t="shared" ref="F804:G823" ca="1" si="160">RAND()</f>
        <v>0.76630547003875749</v>
      </c>
      <c r="G804">
        <f t="shared" ca="1" si="160"/>
        <v>0.47314132572847956</v>
      </c>
      <c r="H804">
        <f t="shared" ca="1" si="154"/>
        <v>-0.71925744880651499</v>
      </c>
      <c r="I804">
        <f ca="1">History!C167+History!D167*H804</f>
        <v>27.293573794708522</v>
      </c>
      <c r="K804">
        <f t="shared" ref="K804:L823" ca="1" si="161">RAND()</f>
        <v>0.22269801591501537</v>
      </c>
      <c r="L804">
        <f t="shared" ca="1" si="161"/>
        <v>0.11737225790601236</v>
      </c>
      <c r="M804">
        <f t="shared" ca="1" si="155"/>
        <v>1.2828420144940806</v>
      </c>
      <c r="N804">
        <f ca="1">History!C168+History!D168*M804</f>
        <v>44.034061767696031</v>
      </c>
    </row>
    <row r="805" spans="1:14" x14ac:dyDescent="0.3">
      <c r="A805">
        <f t="shared" ca="1" si="159"/>
        <v>0.69458575321011906</v>
      </c>
      <c r="B805">
        <f t="shared" ca="1" si="159"/>
        <v>0.95066072373602117</v>
      </c>
      <c r="C805">
        <f t="shared" ca="1" si="153"/>
        <v>0.81304730444566264</v>
      </c>
      <c r="D805">
        <f ca="1">History!C166+History!D166*C805</f>
        <v>59.443817175170842</v>
      </c>
      <c r="F805">
        <f t="shared" ca="1" si="160"/>
        <v>0.50278579329045281</v>
      </c>
      <c r="G805">
        <f t="shared" ca="1" si="160"/>
        <v>0.37225677631496679</v>
      </c>
      <c r="H805">
        <f t="shared" ca="1" si="154"/>
        <v>-0.81479620878087555</v>
      </c>
      <c r="I805">
        <f ca="1">History!C167+History!D167*H805</f>
        <v>26.091263804480548</v>
      </c>
      <c r="K805">
        <f t="shared" ca="1" si="161"/>
        <v>0.47400298058931278</v>
      </c>
      <c r="L805">
        <f t="shared" ca="1" si="161"/>
        <v>0.37846030753274318</v>
      </c>
      <c r="M805">
        <f t="shared" ca="1" si="155"/>
        <v>-0.88260619185972033</v>
      </c>
      <c r="N805">
        <f ca="1">History!C168+History!D168*M805</f>
        <v>11.321446688597891</v>
      </c>
    </row>
    <row r="806" spans="1:14" x14ac:dyDescent="0.3">
      <c r="A806">
        <f t="shared" ca="1" si="159"/>
        <v>0.41620879653471832</v>
      </c>
      <c r="B806">
        <f t="shared" ca="1" si="159"/>
        <v>3.6903398895669182E-2</v>
      </c>
      <c r="C806">
        <f t="shared" ca="1" si="153"/>
        <v>1.2886263099891544</v>
      </c>
      <c r="D806">
        <f ca="1">History!C166+History!D166*C806</f>
        <v>66.04494102139148</v>
      </c>
      <c r="F806">
        <f t="shared" ca="1" si="160"/>
        <v>0.43089673285247698</v>
      </c>
      <c r="G806">
        <f t="shared" ca="1" si="160"/>
        <v>0.8611771609287967</v>
      </c>
      <c r="H806">
        <f t="shared" ca="1" si="154"/>
        <v>0.83449560270355361</v>
      </c>
      <c r="I806">
        <f ca="1">History!C167+History!D167*H806</f>
        <v>46.846819165269032</v>
      </c>
      <c r="K806">
        <f t="shared" ca="1" si="161"/>
        <v>0.68801158142322183</v>
      </c>
      <c r="L806">
        <f t="shared" ca="1" si="161"/>
        <v>0.13692321941471364</v>
      </c>
      <c r="M806">
        <f t="shared" ca="1" si="155"/>
        <v>0.56402973829650105</v>
      </c>
      <c r="N806">
        <f ca="1">History!C168+History!D168*M806</f>
        <v>33.175233911002458</v>
      </c>
    </row>
    <row r="807" spans="1:14" x14ac:dyDescent="0.3">
      <c r="A807">
        <f t="shared" ca="1" si="159"/>
        <v>0.426991942607584</v>
      </c>
      <c r="B807">
        <f t="shared" ca="1" si="159"/>
        <v>6.9453609525321314E-2</v>
      </c>
      <c r="C807">
        <f t="shared" ca="1" si="153"/>
        <v>1.182337078502778</v>
      </c>
      <c r="D807">
        <f ca="1">History!C166+History!D166*C807</f>
        <v>64.569626988638163</v>
      </c>
      <c r="F807">
        <f t="shared" ca="1" si="160"/>
        <v>0.75655019379775179</v>
      </c>
      <c r="G807">
        <f t="shared" ca="1" si="160"/>
        <v>0.10080603776333752</v>
      </c>
      <c r="H807">
        <f t="shared" ca="1" si="154"/>
        <v>0.60208472960823833</v>
      </c>
      <c r="I807">
        <f ca="1">History!C167+History!D167*H807</f>
        <v>43.922038535552957</v>
      </c>
      <c r="K807">
        <f t="shared" ca="1" si="161"/>
        <v>0.36292288905056713</v>
      </c>
      <c r="L807">
        <f t="shared" ca="1" si="161"/>
        <v>0.58367755156832857</v>
      </c>
      <c r="M807">
        <f t="shared" ca="1" si="155"/>
        <v>-1.231481116460984</v>
      </c>
      <c r="N807">
        <f ca="1">History!C168+History!D168*M807</f>
        <v>6.0511238585510014</v>
      </c>
    </row>
    <row r="808" spans="1:14" x14ac:dyDescent="0.3">
      <c r="A808">
        <f t="shared" ca="1" si="159"/>
        <v>0.73916557688021611</v>
      </c>
      <c r="B808">
        <f t="shared" ca="1" si="159"/>
        <v>0.23691880323411574</v>
      </c>
      <c r="C808">
        <f t="shared" ca="1" si="153"/>
        <v>6.3829939773666106E-2</v>
      </c>
      <c r="D808">
        <f ca="1">History!C166+History!D166*C808</f>
        <v>49.044542702810617</v>
      </c>
      <c r="F808">
        <f t="shared" ca="1" si="160"/>
        <v>8.2124517292544441E-2</v>
      </c>
      <c r="G808">
        <f t="shared" ca="1" si="160"/>
        <v>0.78363217769946802</v>
      </c>
      <c r="H808">
        <f t="shared" ca="1" si="154"/>
        <v>0.46896560295151535</v>
      </c>
      <c r="I808">
        <f ca="1">History!C167+History!D167*H808</f>
        <v>42.246797451067941</v>
      </c>
      <c r="K808">
        <f t="shared" ca="1" si="161"/>
        <v>8.3278774198815242E-2</v>
      </c>
      <c r="L808">
        <f t="shared" ca="1" si="161"/>
        <v>0.64479937875795612</v>
      </c>
      <c r="M808">
        <f t="shared" ca="1" si="155"/>
        <v>-1.3687581739684433</v>
      </c>
      <c r="N808">
        <f ca="1">History!C168+History!D168*M808</f>
        <v>3.9773307619272771</v>
      </c>
    </row>
    <row r="809" spans="1:14" x14ac:dyDescent="0.3">
      <c r="A809">
        <f t="shared" ca="1" si="159"/>
        <v>0.8592291629130876</v>
      </c>
      <c r="B809">
        <f t="shared" ca="1" si="159"/>
        <v>0.8402506255908273</v>
      </c>
      <c r="C809">
        <f t="shared" ca="1" si="153"/>
        <v>0.2958939352393396</v>
      </c>
      <c r="D809">
        <f ca="1">History!C166+History!D166*C809</f>
        <v>52.265633534116468</v>
      </c>
      <c r="F809">
        <f t="shared" ca="1" si="160"/>
        <v>0.76465474014187018</v>
      </c>
      <c r="G809">
        <f t="shared" ca="1" si="160"/>
        <v>0.76866562955729578</v>
      </c>
      <c r="H809">
        <f t="shared" ca="1" si="154"/>
        <v>8.5718938521801125E-2</v>
      </c>
      <c r="I809">
        <f ca="1">History!C167+History!D167*H809</f>
        <v>37.423819913060825</v>
      </c>
      <c r="K809">
        <f t="shared" ca="1" si="161"/>
        <v>6.4849358649055056E-4</v>
      </c>
      <c r="L809">
        <f t="shared" ca="1" si="161"/>
        <v>0.97632942007866519</v>
      </c>
      <c r="M809">
        <f t="shared" ca="1" si="155"/>
        <v>3.7893733534649114</v>
      </c>
      <c r="N809">
        <f ca="1">History!C168+History!D168*M809</f>
        <v>81.899291993411495</v>
      </c>
    </row>
    <row r="810" spans="1:14" x14ac:dyDescent="0.3">
      <c r="A810">
        <f t="shared" ca="1" si="159"/>
        <v>0.57598114511402876</v>
      </c>
      <c r="B810">
        <f t="shared" ca="1" si="159"/>
        <v>0.97436740111045228</v>
      </c>
      <c r="C810">
        <f t="shared" ca="1" si="153"/>
        <v>1.0368161692245117</v>
      </c>
      <c r="D810">
        <f ca="1">History!C166+History!D166*C810</f>
        <v>62.549770070726694</v>
      </c>
      <c r="F810">
        <f t="shared" ca="1" si="160"/>
        <v>0.71197484789950383</v>
      </c>
      <c r="G810">
        <f t="shared" ca="1" si="160"/>
        <v>0.42259441963130917</v>
      </c>
      <c r="H810">
        <f t="shared" ca="1" si="154"/>
        <v>-0.72869252250903238</v>
      </c>
      <c r="I810">
        <f ca="1">History!C167+History!D167*H810</f>
        <v>27.174837866231762</v>
      </c>
      <c r="K810">
        <f t="shared" ca="1" si="161"/>
        <v>0.9674360357860865</v>
      </c>
      <c r="L810">
        <f t="shared" ca="1" si="161"/>
        <v>0.65471870368529306</v>
      </c>
      <c r="M810">
        <f t="shared" ca="1" si="155"/>
        <v>-0.14500942197769412</v>
      </c>
      <c r="N810">
        <f ca="1">History!C168+History!D168*M810</f>
        <v>22.464044856468636</v>
      </c>
    </row>
    <row r="811" spans="1:14" x14ac:dyDescent="0.3">
      <c r="A811">
        <f t="shared" ca="1" si="159"/>
        <v>0.19147559504371148</v>
      </c>
      <c r="B811">
        <f t="shared" ca="1" si="159"/>
        <v>6.3206575513990226E-2</v>
      </c>
      <c r="C811">
        <f t="shared" ca="1" si="153"/>
        <v>1.6767273565373289</v>
      </c>
      <c r="D811">
        <f ca="1">History!C166+History!D166*C811</f>
        <v>71.431854748133048</v>
      </c>
      <c r="F811">
        <f t="shared" ca="1" si="160"/>
        <v>0.8316812802999477</v>
      </c>
      <c r="G811">
        <f t="shared" ca="1" si="160"/>
        <v>0.69376353253114209</v>
      </c>
      <c r="H811">
        <f t="shared" ca="1" si="154"/>
        <v>-0.21009108073833221</v>
      </c>
      <c r="I811">
        <f ca="1">History!C167+History!D167*H811</f>
        <v>33.701191092449861</v>
      </c>
      <c r="K811">
        <f t="shared" ca="1" si="161"/>
        <v>0.20453988472057893</v>
      </c>
      <c r="L811">
        <f t="shared" ca="1" si="161"/>
        <v>0.24607781998913503</v>
      </c>
      <c r="M811">
        <f t="shared" ca="1" si="155"/>
        <v>4.3900133036075074E-2</v>
      </c>
      <c r="N811">
        <f ca="1">History!C168+History!D168*M811</f>
        <v>25.317830756217592</v>
      </c>
    </row>
    <row r="812" spans="1:14" x14ac:dyDescent="0.3">
      <c r="A812">
        <f t="shared" ca="1" si="159"/>
        <v>0.3975097505544255</v>
      </c>
      <c r="B812">
        <f t="shared" ca="1" si="159"/>
        <v>2.7578077641380094E-2</v>
      </c>
      <c r="C812">
        <f t="shared" ca="1" si="153"/>
        <v>1.3379928987598431</v>
      </c>
      <c r="D812">
        <f ca="1">History!C166+History!D166*C812</f>
        <v>66.730158330276566</v>
      </c>
      <c r="F812">
        <f t="shared" ca="1" si="160"/>
        <v>0.83038155783146739</v>
      </c>
      <c r="G812">
        <f t="shared" ca="1" si="160"/>
        <v>0.79175063166472426</v>
      </c>
      <c r="H812">
        <f t="shared" ca="1" si="154"/>
        <v>0.15811389407368767</v>
      </c>
      <c r="I812">
        <f ca="1">History!C167+History!D167*H812</f>
        <v>38.334876099319708</v>
      </c>
      <c r="K812">
        <f t="shared" ca="1" si="161"/>
        <v>8.4141012771055457E-2</v>
      </c>
      <c r="L812">
        <f t="shared" ca="1" si="161"/>
        <v>0.72484758673344751</v>
      </c>
      <c r="M812">
        <f t="shared" ca="1" si="155"/>
        <v>-0.35016741134522794</v>
      </c>
      <c r="N812">
        <f ca="1">History!C168+History!D168*M812</f>
        <v>19.364799944080588</v>
      </c>
    </row>
    <row r="813" spans="1:14" x14ac:dyDescent="0.3">
      <c r="A813">
        <f t="shared" ca="1" si="159"/>
        <v>0.12411252747520285</v>
      </c>
      <c r="B813">
        <f t="shared" ca="1" si="159"/>
        <v>0.62578919867712235</v>
      </c>
      <c r="C813">
        <f t="shared" ca="1" si="153"/>
        <v>-1.4373147691016626</v>
      </c>
      <c r="D813">
        <f ca="1">History!C166+History!D166*C813</f>
        <v>28.20837874502493</v>
      </c>
      <c r="F813">
        <f t="shared" ca="1" si="160"/>
        <v>0.14243613184699766</v>
      </c>
      <c r="G813">
        <f t="shared" ca="1" si="160"/>
        <v>0.67595683557583808</v>
      </c>
      <c r="H813">
        <f t="shared" ca="1" si="154"/>
        <v>-0.88570595471539704</v>
      </c>
      <c r="I813">
        <f ca="1">History!C167+History!D167*H813</f>
        <v>25.1988982769765</v>
      </c>
      <c r="K813">
        <f t="shared" ca="1" si="161"/>
        <v>0.87798817250465322</v>
      </c>
      <c r="L813">
        <f t="shared" ca="1" si="161"/>
        <v>0.83104262772777349</v>
      </c>
      <c r="M813">
        <f t="shared" ca="1" si="155"/>
        <v>0.24868580172106861</v>
      </c>
      <c r="N813">
        <f ca="1">History!C168+History!D168*M813</f>
        <v>28.411451159490998</v>
      </c>
    </row>
    <row r="814" spans="1:14" x14ac:dyDescent="0.3">
      <c r="A814">
        <f t="shared" ca="1" si="159"/>
        <v>0.62032256236598116</v>
      </c>
      <c r="B814">
        <f t="shared" ca="1" si="159"/>
        <v>0.80114548023233423</v>
      </c>
      <c r="C814">
        <f t="shared" ca="1" si="153"/>
        <v>0.30867048786491935</v>
      </c>
      <c r="D814">
        <f ca="1">History!C166+History!D166*C814</f>
        <v>52.442974428533837</v>
      </c>
      <c r="F814">
        <f t="shared" ca="1" si="160"/>
        <v>0.97479807745598368</v>
      </c>
      <c r="G814">
        <f t="shared" ca="1" si="160"/>
        <v>0.29202866774190395</v>
      </c>
      <c r="H814">
        <f t="shared" ca="1" si="154"/>
        <v>-5.8974380863735153E-2</v>
      </c>
      <c r="I814">
        <f ca="1">History!C167+History!D167*H814</f>
        <v>35.602923101513724</v>
      </c>
      <c r="K814">
        <f t="shared" ca="1" si="161"/>
        <v>4.3315463227735385E-2</v>
      </c>
      <c r="L814">
        <f t="shared" ca="1" si="161"/>
        <v>0.77624360305518125</v>
      </c>
      <c r="M814">
        <f t="shared" ca="1" si="155"/>
        <v>0.4113022826305191</v>
      </c>
      <c r="N814">
        <f ca="1">History!C168+History!D168*M814</f>
        <v>30.868037435671468</v>
      </c>
    </row>
    <row r="815" spans="1:14" x14ac:dyDescent="0.3">
      <c r="A815">
        <f t="shared" ca="1" si="159"/>
        <v>0.31489393970730095</v>
      </c>
      <c r="B815">
        <f t="shared" ca="1" si="159"/>
        <v>0.10967108320224217</v>
      </c>
      <c r="C815">
        <f t="shared" ca="1" si="153"/>
        <v>1.1733421394350454</v>
      </c>
      <c r="D815">
        <f ca="1">History!C166+History!D166*C815</f>
        <v>64.444775584174963</v>
      </c>
      <c r="F815">
        <f t="shared" ca="1" si="160"/>
        <v>0.94503566012432139</v>
      </c>
      <c r="G815">
        <f t="shared" ca="1" si="160"/>
        <v>0.27915950365429987</v>
      </c>
      <c r="H815">
        <f t="shared" ca="1" si="154"/>
        <v>-6.1262132519902292E-2</v>
      </c>
      <c r="I815">
        <f ca="1">History!C167+History!D167*H815</f>
        <v>35.574132831762384</v>
      </c>
      <c r="K815">
        <f t="shared" ca="1" si="161"/>
        <v>0.58161991186516038</v>
      </c>
      <c r="L815">
        <f t="shared" ca="1" si="161"/>
        <v>0.42993985801731527</v>
      </c>
      <c r="M815">
        <f t="shared" ca="1" si="155"/>
        <v>-0.94184223165414138</v>
      </c>
      <c r="N815">
        <f ca="1">History!C168+History!D168*M815</f>
        <v>10.426590019701681</v>
      </c>
    </row>
    <row r="816" spans="1:14" x14ac:dyDescent="0.3">
      <c r="A816">
        <f t="shared" ca="1" si="159"/>
        <v>0.37450366106045019</v>
      </c>
      <c r="B816">
        <f t="shared" ca="1" si="159"/>
        <v>0.65753415447602992</v>
      </c>
      <c r="C816">
        <f t="shared" ca="1" si="153"/>
        <v>-0.76922467276334661</v>
      </c>
      <c r="D816">
        <f ca="1">History!C166+History!D166*C816</f>
        <v>37.481591849381338</v>
      </c>
      <c r="F816">
        <f t="shared" ca="1" si="160"/>
        <v>0.48574709170147401</v>
      </c>
      <c r="G816">
        <f t="shared" ca="1" si="160"/>
        <v>0.64427661199162745</v>
      </c>
      <c r="H816">
        <f t="shared" ca="1" si="154"/>
        <v>-0.74085176733179015</v>
      </c>
      <c r="I816">
        <f ca="1">History!C167+History!D167*H816</f>
        <v>27.021819535996446</v>
      </c>
      <c r="K816">
        <f t="shared" ca="1" si="161"/>
        <v>0.17375503259131653</v>
      </c>
      <c r="L816">
        <f t="shared" ca="1" si="161"/>
        <v>0.39045068382160419</v>
      </c>
      <c r="M816">
        <f t="shared" ca="1" si="155"/>
        <v>-1.4449142952798748</v>
      </c>
      <c r="N816">
        <f ca="1">History!C168+History!D168*M816</f>
        <v>2.8268687582330081</v>
      </c>
    </row>
    <row r="817" spans="1:14" x14ac:dyDescent="0.3">
      <c r="A817">
        <f t="shared" ca="1" si="159"/>
        <v>0.20212065391833334</v>
      </c>
      <c r="B817">
        <f t="shared" ca="1" si="159"/>
        <v>0.56287949912263147</v>
      </c>
      <c r="C817">
        <f t="shared" ca="1" si="153"/>
        <v>-1.6504763655848491</v>
      </c>
      <c r="D817">
        <f ca="1">History!C166+History!D166*C817</f>
        <v>25.249656679412336</v>
      </c>
      <c r="F817">
        <f t="shared" ca="1" si="160"/>
        <v>5.6834387800839936E-2</v>
      </c>
      <c r="G817">
        <f t="shared" ca="1" si="160"/>
        <v>0.54984334996806317</v>
      </c>
      <c r="H817">
        <f t="shared" ca="1" si="154"/>
        <v>-2.278349287581956</v>
      </c>
      <c r="I817">
        <f ca="1">History!C167+History!D167*H817</f>
        <v>7.6731423180421565</v>
      </c>
      <c r="K817">
        <f t="shared" ca="1" si="161"/>
        <v>0.91113067948053461</v>
      </c>
      <c r="L817">
        <f t="shared" ca="1" si="161"/>
        <v>0.39701877319278134</v>
      </c>
      <c r="M817">
        <f t="shared" ca="1" si="155"/>
        <v>-0.34422872667380283</v>
      </c>
      <c r="N817">
        <f ca="1">History!C168+History!D168*M817</f>
        <v>19.454513429336181</v>
      </c>
    </row>
    <row r="818" spans="1:14" x14ac:dyDescent="0.3">
      <c r="A818">
        <f t="shared" ca="1" si="159"/>
        <v>0.35494175651040727</v>
      </c>
      <c r="B818">
        <f t="shared" ca="1" si="159"/>
        <v>0.8962182284147896</v>
      </c>
      <c r="C818">
        <f t="shared" ca="1" si="153"/>
        <v>1.1439942204132705</v>
      </c>
      <c r="D818">
        <f ca="1">History!C166+History!D166*C818</f>
        <v>64.037421084011115</v>
      </c>
      <c r="F818">
        <f t="shared" ca="1" si="160"/>
        <v>0.54974835814480516</v>
      </c>
      <c r="G818">
        <f t="shared" ca="1" si="160"/>
        <v>0.71834810016093609</v>
      </c>
      <c r="H818">
        <f t="shared" ca="1" si="154"/>
        <v>-0.21611534817572273</v>
      </c>
      <c r="I818">
        <f ca="1">History!C167+History!D167*H818</f>
        <v>33.62537854343077</v>
      </c>
      <c r="K818">
        <f t="shared" ca="1" si="161"/>
        <v>0.85782664119124297</v>
      </c>
      <c r="L818">
        <f t="shared" ca="1" si="161"/>
        <v>0.11305285455983971</v>
      </c>
      <c r="M818">
        <f t="shared" ca="1" si="155"/>
        <v>0.41986917869150148</v>
      </c>
      <c r="N818">
        <f ca="1">History!C168+History!D168*M818</f>
        <v>30.997454326107025</v>
      </c>
    </row>
    <row r="819" spans="1:14" x14ac:dyDescent="0.3">
      <c r="A819">
        <f t="shared" ca="1" si="159"/>
        <v>0.40429545907450903</v>
      </c>
      <c r="B819">
        <f t="shared" ca="1" si="159"/>
        <v>0.15612562085178205</v>
      </c>
      <c r="C819">
        <f t="shared" ca="1" si="153"/>
        <v>0.74856915857917294</v>
      </c>
      <c r="D819">
        <f ca="1">History!C166+History!D166*C819</f>
        <v>58.548848681443985</v>
      </c>
      <c r="F819">
        <f t="shared" ca="1" si="160"/>
        <v>5.9106365638696423E-2</v>
      </c>
      <c r="G819">
        <f t="shared" ca="1" si="160"/>
        <v>0.51330926844045255</v>
      </c>
      <c r="H819">
        <f t="shared" ca="1" si="154"/>
        <v>-2.3700984737984907</v>
      </c>
      <c r="I819">
        <f ca="1">History!C167+History!D167*H819</f>
        <v>6.5185223165576254</v>
      </c>
      <c r="K819">
        <f t="shared" ca="1" si="161"/>
        <v>2.5843907514970899E-2</v>
      </c>
      <c r="L819">
        <f t="shared" ca="1" si="161"/>
        <v>2.0179344550802392E-2</v>
      </c>
      <c r="M819">
        <f t="shared" ca="1" si="155"/>
        <v>2.6822477428864215</v>
      </c>
      <c r="N819">
        <f ca="1">History!C168+History!D168*M819</f>
        <v>65.174360020068164</v>
      </c>
    </row>
    <row r="820" spans="1:14" x14ac:dyDescent="0.3">
      <c r="A820">
        <f t="shared" ca="1" si="159"/>
        <v>0.81372798245848388</v>
      </c>
      <c r="B820">
        <f t="shared" ca="1" si="159"/>
        <v>0.94821968121214006</v>
      </c>
      <c r="C820">
        <f t="shared" ca="1" si="153"/>
        <v>0.60839051192251392</v>
      </c>
      <c r="D820">
        <f ca="1">History!C166+History!D166*C820</f>
        <v>56.60314334880691</v>
      </c>
      <c r="F820">
        <f t="shared" ca="1" si="160"/>
        <v>0.36799649094048059</v>
      </c>
      <c r="G820">
        <f t="shared" ca="1" si="160"/>
        <v>0.96068432579265306</v>
      </c>
      <c r="H820">
        <f t="shared" ca="1" si="154"/>
        <v>1.3710648630489439</v>
      </c>
      <c r="I820">
        <f ca="1">History!C167+History!D167*H820</f>
        <v>53.599288867991021</v>
      </c>
      <c r="K820">
        <f t="shared" ca="1" si="161"/>
        <v>0.69673791843526289</v>
      </c>
      <c r="L820">
        <f t="shared" ca="1" si="161"/>
        <v>0.53479616620708026</v>
      </c>
      <c r="M820">
        <f t="shared" ca="1" si="155"/>
        <v>-0.82987623259112664</v>
      </c>
      <c r="N820">
        <f ca="1">History!C168+History!D168*M820</f>
        <v>12.118018435559454</v>
      </c>
    </row>
    <row r="821" spans="1:14" x14ac:dyDescent="0.3">
      <c r="A821">
        <f t="shared" ca="1" si="159"/>
        <v>0.65735712987123363</v>
      </c>
      <c r="B821">
        <f t="shared" ca="1" si="159"/>
        <v>0.9213933016430389</v>
      </c>
      <c r="C821">
        <f t="shared" ca="1" si="153"/>
        <v>0.80652913404102167</v>
      </c>
      <c r="D821">
        <f ca="1">History!C166+History!D166*C821</f>
        <v>59.353343774137016</v>
      </c>
      <c r="F821">
        <f t="shared" ca="1" si="160"/>
        <v>0.10668292538473567</v>
      </c>
      <c r="G821">
        <f t="shared" ca="1" si="160"/>
        <v>0.62083861824990383</v>
      </c>
      <c r="H821">
        <f t="shared" ca="1" si="154"/>
        <v>-1.5345579391552653</v>
      </c>
      <c r="I821">
        <f ca="1">History!C167+History!D167*H821</f>
        <v>17.03340373548717</v>
      </c>
      <c r="K821">
        <f t="shared" ca="1" si="161"/>
        <v>0.88395332748575306</v>
      </c>
      <c r="L821">
        <f t="shared" ca="1" si="161"/>
        <v>0.15731859275141558</v>
      </c>
      <c r="M821">
        <f t="shared" ca="1" si="155"/>
        <v>0.27316774016044482</v>
      </c>
      <c r="N821">
        <f ca="1">History!C168+History!D168*M821</f>
        <v>28.78129063485116</v>
      </c>
    </row>
    <row r="822" spans="1:14" x14ac:dyDescent="0.3">
      <c r="A822">
        <f t="shared" ca="1" si="159"/>
        <v>0.68007111318190938</v>
      </c>
      <c r="B822">
        <f t="shared" ca="1" si="159"/>
        <v>0.84411483312825641</v>
      </c>
      <c r="C822">
        <f t="shared" ca="1" si="153"/>
        <v>0.48953642916172191</v>
      </c>
      <c r="D822">
        <f ca="1">History!C166+History!D166*C822</f>
        <v>54.953426875228899</v>
      </c>
      <c r="F822">
        <f t="shared" ca="1" si="160"/>
        <v>0.70815449617995796</v>
      </c>
      <c r="G822">
        <f t="shared" ca="1" si="160"/>
        <v>0.33316015612461136</v>
      </c>
      <c r="H822">
        <f t="shared" ca="1" si="154"/>
        <v>-0.41460405916373871</v>
      </c>
      <c r="I822">
        <f ca="1">History!C167+History!D167*H822</f>
        <v>31.127492238098675</v>
      </c>
      <c r="K822">
        <f t="shared" ca="1" si="161"/>
        <v>0.63353864969187423</v>
      </c>
      <c r="L822">
        <f t="shared" ca="1" si="161"/>
        <v>0.25227570017602896</v>
      </c>
      <c r="M822">
        <f t="shared" ca="1" si="155"/>
        <v>-1.3661054800135169E-2</v>
      </c>
      <c r="N822">
        <f ca="1">History!C168+History!D168*M822</f>
        <v>24.448275448611238</v>
      </c>
    </row>
    <row r="823" spans="1:14" x14ac:dyDescent="0.3">
      <c r="A823">
        <f t="shared" ca="1" si="159"/>
        <v>0.24989314180647582</v>
      </c>
      <c r="B823">
        <f t="shared" ca="1" si="159"/>
        <v>0.54863257241438146</v>
      </c>
      <c r="C823">
        <f t="shared" ca="1" si="153"/>
        <v>-1.5882201993405169</v>
      </c>
      <c r="D823">
        <f ca="1">History!C166+History!D166*C823</f>
        <v>26.113783688341361</v>
      </c>
      <c r="F823">
        <f t="shared" ca="1" si="160"/>
        <v>0.63574540039703764</v>
      </c>
      <c r="G823">
        <f t="shared" ca="1" si="160"/>
        <v>0.87351935829724758</v>
      </c>
      <c r="H823">
        <f t="shared" ca="1" si="154"/>
        <v>0.66673063787514775</v>
      </c>
      <c r="I823">
        <f ca="1">History!C167+History!D167*H823</f>
        <v>44.735576636293686</v>
      </c>
      <c r="K823">
        <f t="shared" ca="1" si="161"/>
        <v>5.7547028869369243E-2</v>
      </c>
      <c r="L823">
        <f t="shared" ca="1" si="161"/>
        <v>0.1811375670473877</v>
      </c>
      <c r="M823">
        <f t="shared" ca="1" si="155"/>
        <v>1.001972396000175</v>
      </c>
      <c r="N823">
        <f ca="1">History!C168+History!D168*M823</f>
        <v>39.791069628588225</v>
      </c>
    </row>
    <row r="824" spans="1:14" x14ac:dyDescent="0.3">
      <c r="A824">
        <f t="shared" ref="A824:B843" ca="1" si="162">RAND()</f>
        <v>0.44032934822097292</v>
      </c>
      <c r="B824">
        <f t="shared" ca="1" si="162"/>
        <v>0.36792631553175081</v>
      </c>
      <c r="C824">
        <f t="shared" ca="1" si="153"/>
        <v>-0.86453305291822391</v>
      </c>
      <c r="D824">
        <f ca="1">History!C166+History!D166*C824</f>
        <v>36.158694047645881</v>
      </c>
      <c r="F824">
        <f t="shared" ref="F824:G843" ca="1" si="163">RAND()</f>
        <v>0.26812414169903875</v>
      </c>
      <c r="G824">
        <f t="shared" ca="1" si="163"/>
        <v>0.25077768466765971</v>
      </c>
      <c r="H824">
        <f t="shared" ca="1" si="154"/>
        <v>-7.9282068334299884E-3</v>
      </c>
      <c r="I824">
        <f ca="1">History!C167+History!D167*H824</f>
        <v>36.24531499581947</v>
      </c>
      <c r="K824">
        <f t="shared" ref="K824:L843" ca="1" si="164">RAND()</f>
        <v>0.23970954555542978</v>
      </c>
      <c r="L824">
        <f t="shared" ca="1" si="164"/>
        <v>0.5406811190888422</v>
      </c>
      <c r="M824">
        <f t="shared" ca="1" si="155"/>
        <v>-1.6352506562926683</v>
      </c>
      <c r="N824">
        <f ca="1">History!C168+History!D168*M824</f>
        <v>-4.8471365395180044E-2</v>
      </c>
    </row>
    <row r="825" spans="1:14" x14ac:dyDescent="0.3">
      <c r="A825">
        <f t="shared" ca="1" si="162"/>
        <v>0.32543917784361798</v>
      </c>
      <c r="B825">
        <f t="shared" ca="1" si="162"/>
        <v>0.69420501411210356</v>
      </c>
      <c r="C825">
        <f t="shared" ca="1" si="153"/>
        <v>-0.51459568171700509</v>
      </c>
      <c r="D825">
        <f ca="1">History!C166+History!D166*C825</f>
        <v>41.015888959099719</v>
      </c>
      <c r="F825">
        <f t="shared" ca="1" si="163"/>
        <v>0.97590472939609629</v>
      </c>
      <c r="G825">
        <f t="shared" ca="1" si="163"/>
        <v>0.91242405628027512</v>
      </c>
      <c r="H825">
        <f t="shared" ca="1" si="154"/>
        <v>0.18826187973830047</v>
      </c>
      <c r="I825">
        <f ca="1">History!C167+History!D167*H825</f>
        <v>38.714274202869944</v>
      </c>
      <c r="K825">
        <f t="shared" ca="1" si="164"/>
        <v>0.19624365998512305</v>
      </c>
      <c r="L825">
        <f t="shared" ca="1" si="164"/>
        <v>0.21015000192581446</v>
      </c>
      <c r="M825">
        <f t="shared" ca="1" si="155"/>
        <v>0.44715296856389009</v>
      </c>
      <c r="N825">
        <f ca="1">History!C168+History!D168*M825</f>
        <v>31.409620321754311</v>
      </c>
    </row>
    <row r="826" spans="1:14" x14ac:dyDescent="0.3">
      <c r="A826">
        <f t="shared" ca="1" si="162"/>
        <v>0.7714238068467022</v>
      </c>
      <c r="B826">
        <f t="shared" ca="1" si="162"/>
        <v>0.67951526569521969</v>
      </c>
      <c r="C826">
        <f t="shared" ca="1" si="153"/>
        <v>-0.30873268500732393</v>
      </c>
      <c r="D826">
        <f ca="1">History!C166+History!D166*C826</f>
        <v>43.873305120861815</v>
      </c>
      <c r="F826">
        <f t="shared" ca="1" si="163"/>
        <v>0.7603996988836258</v>
      </c>
      <c r="G826">
        <f t="shared" ca="1" si="163"/>
        <v>0.41964825246502169</v>
      </c>
      <c r="H826">
        <f t="shared" ca="1" si="154"/>
        <v>-0.64780881512655664</v>
      </c>
      <c r="I826">
        <f ca="1">History!C167+History!D167*H826</f>
        <v>28.192720968950752</v>
      </c>
      <c r="K826">
        <f t="shared" ca="1" si="164"/>
        <v>0.81043502355961061</v>
      </c>
      <c r="L826">
        <f t="shared" ca="1" si="164"/>
        <v>0.26450495229058268</v>
      </c>
      <c r="M826">
        <f t="shared" ca="1" si="155"/>
        <v>-5.9007842357388145E-2</v>
      </c>
      <c r="N826">
        <f ca="1">History!C168+History!D168*M826</f>
        <v>23.763238511647579</v>
      </c>
    </row>
    <row r="827" spans="1:14" x14ac:dyDescent="0.3">
      <c r="A827">
        <f t="shared" ca="1" si="162"/>
        <v>0.55897412452575701</v>
      </c>
      <c r="B827">
        <f t="shared" ca="1" si="162"/>
        <v>0.17405389602573651</v>
      </c>
      <c r="C827">
        <f t="shared" ca="1" si="153"/>
        <v>0.49536270639085334</v>
      </c>
      <c r="D827">
        <f ca="1">History!C166+History!D166*C827</f>
        <v>55.034296672052584</v>
      </c>
      <c r="F827">
        <f t="shared" ca="1" si="163"/>
        <v>0.95090175601045546</v>
      </c>
      <c r="G827">
        <f t="shared" ca="1" si="163"/>
        <v>0.1256514193059588</v>
      </c>
      <c r="H827">
        <f t="shared" ca="1" si="154"/>
        <v>0.22345561805707262</v>
      </c>
      <c r="I827">
        <f ca="1">History!C167+History!D167*H827</f>
        <v>39.157170710899614</v>
      </c>
      <c r="K827">
        <f t="shared" ca="1" si="164"/>
        <v>0.84912482973330716</v>
      </c>
      <c r="L827">
        <f t="shared" ca="1" si="164"/>
        <v>0.8638399891870282</v>
      </c>
      <c r="M827">
        <f t="shared" ca="1" si="155"/>
        <v>0.37508388832557021</v>
      </c>
      <c r="N827">
        <f ca="1">History!C168+History!D168*M827</f>
        <v>30.320899716928352</v>
      </c>
    </row>
    <row r="828" spans="1:14" x14ac:dyDescent="0.3">
      <c r="A828">
        <f t="shared" ca="1" si="162"/>
        <v>0.73549239385742404</v>
      </c>
      <c r="B828">
        <f t="shared" ca="1" si="162"/>
        <v>5.0250097367886437E-2</v>
      </c>
      <c r="C828">
        <f t="shared" ca="1" si="153"/>
        <v>0.7451097611813472</v>
      </c>
      <c r="D828">
        <f ca="1">History!C166+History!D166*C828</f>
        <v>58.50083161090437</v>
      </c>
      <c r="F828">
        <f t="shared" ca="1" si="163"/>
        <v>0.19215652489157364</v>
      </c>
      <c r="G828">
        <f t="shared" ca="1" si="163"/>
        <v>0.13317739099304005</v>
      </c>
      <c r="H828">
        <f t="shared" ca="1" si="154"/>
        <v>1.216653597535746</v>
      </c>
      <c r="I828">
        <f ca="1">History!C167+History!D167*H828</f>
        <v>51.656096312633551</v>
      </c>
      <c r="K828">
        <f t="shared" ca="1" si="164"/>
        <v>0.47756659499910559</v>
      </c>
      <c r="L828">
        <f t="shared" ca="1" si="164"/>
        <v>0.72132322781874214</v>
      </c>
      <c r="M828">
        <f t="shared" ca="1" si="155"/>
        <v>-0.217876335362681</v>
      </c>
      <c r="N828">
        <f ca="1">History!C168+History!D168*M828</f>
        <v>21.363271685089629</v>
      </c>
    </row>
    <row r="829" spans="1:14" x14ac:dyDescent="0.3">
      <c r="A829">
        <f t="shared" ca="1" si="162"/>
        <v>0.29610464234279987</v>
      </c>
      <c r="B829">
        <f t="shared" ca="1" si="162"/>
        <v>0.3743233108516808</v>
      </c>
      <c r="C829">
        <f t="shared" ca="1" si="153"/>
        <v>-1.0984959436715869</v>
      </c>
      <c r="D829">
        <f ca="1">History!C166+History!D166*C829</f>
        <v>32.911246201377359</v>
      </c>
      <c r="F829">
        <f t="shared" ca="1" si="163"/>
        <v>0.86000966668401413</v>
      </c>
      <c r="G829">
        <f t="shared" ca="1" si="163"/>
        <v>0.51314136508364694</v>
      </c>
      <c r="H829">
        <f t="shared" ca="1" si="154"/>
        <v>-0.54733132335700141</v>
      </c>
      <c r="I829">
        <f ca="1">History!C167+History!D167*H829</f>
        <v>29.457182556896896</v>
      </c>
      <c r="K829">
        <f t="shared" ca="1" si="164"/>
        <v>0.71913230732623612</v>
      </c>
      <c r="L829">
        <f t="shared" ca="1" si="164"/>
        <v>0.56345646939978677</v>
      </c>
      <c r="M829">
        <f t="shared" ca="1" si="155"/>
        <v>-0.74835224282539448</v>
      </c>
      <c r="N829">
        <f ca="1">History!C168+History!D168*M829</f>
        <v>13.349570817691566</v>
      </c>
    </row>
    <row r="830" spans="1:14" x14ac:dyDescent="0.3">
      <c r="A830">
        <f t="shared" ca="1" si="162"/>
        <v>0.17129457000138693</v>
      </c>
      <c r="B830">
        <f t="shared" ca="1" si="162"/>
        <v>5.6488387758990788E-2</v>
      </c>
      <c r="C830">
        <f t="shared" ca="1" si="153"/>
        <v>1.7614113173934063</v>
      </c>
      <c r="D830">
        <f ca="1">History!C166+History!D166*C830</f>
        <v>72.607283660855188</v>
      </c>
      <c r="F830">
        <f t="shared" ca="1" si="163"/>
        <v>0.9384121034771119</v>
      </c>
      <c r="G830">
        <f t="shared" ca="1" si="163"/>
        <v>0.48397562515491377</v>
      </c>
      <c r="H830">
        <f t="shared" ca="1" si="154"/>
        <v>-0.35475025110977421</v>
      </c>
      <c r="I830">
        <f ca="1">History!C167+History!D167*H830</f>
        <v>31.880724030051823</v>
      </c>
      <c r="K830">
        <f t="shared" ca="1" si="164"/>
        <v>0.10763343521847246</v>
      </c>
      <c r="L830">
        <f t="shared" ca="1" si="164"/>
        <v>0.35775780368398813</v>
      </c>
      <c r="M830">
        <f t="shared" ca="1" si="155"/>
        <v>-1.3228103927205994</v>
      </c>
      <c r="N830">
        <f ca="1">History!C168+History!D168*M830</f>
        <v>4.6714466854986867</v>
      </c>
    </row>
    <row r="831" spans="1:14" x14ac:dyDescent="0.3">
      <c r="A831">
        <f t="shared" ca="1" si="162"/>
        <v>0.3075154566038939</v>
      </c>
      <c r="B831">
        <f t="shared" ca="1" si="162"/>
        <v>0.90105042631591326</v>
      </c>
      <c r="C831">
        <f t="shared" ca="1" si="153"/>
        <v>1.2483604767959908</v>
      </c>
      <c r="D831">
        <f ca="1">History!C166+History!D166*C831</f>
        <v>65.486043869538491</v>
      </c>
      <c r="F831">
        <f t="shared" ca="1" si="163"/>
        <v>0.42153437695926044</v>
      </c>
      <c r="G831">
        <f t="shared" ca="1" si="163"/>
        <v>0.54908666062687927</v>
      </c>
      <c r="H831">
        <f t="shared" ca="1" si="154"/>
        <v>-1.2524009192929093</v>
      </c>
      <c r="I831">
        <f ca="1">History!C167+History!D167*H831</f>
        <v>20.584216032867886</v>
      </c>
      <c r="K831">
        <f t="shared" ca="1" si="164"/>
        <v>0.25703844093524586</v>
      </c>
      <c r="L831">
        <f t="shared" ca="1" si="164"/>
        <v>0.89959088434928569</v>
      </c>
      <c r="M831">
        <f t="shared" ca="1" si="155"/>
        <v>1.3310485928044691</v>
      </c>
      <c r="N831">
        <f ca="1">History!C168+History!D168*M831</f>
        <v>44.762300492557273</v>
      </c>
    </row>
    <row r="832" spans="1:14" x14ac:dyDescent="0.3">
      <c r="A832">
        <f t="shared" ca="1" si="162"/>
        <v>0.60511060572208031</v>
      </c>
      <c r="B832">
        <f t="shared" ca="1" si="162"/>
        <v>0.85138002114274358</v>
      </c>
      <c r="C832">
        <f t="shared" ca="1" si="153"/>
        <v>0.59617053711737322</v>
      </c>
      <c r="D832">
        <f ca="1">History!C166+History!D166*C832</f>
        <v>56.433527856646478</v>
      </c>
      <c r="F832">
        <f t="shared" ca="1" si="163"/>
        <v>0.77106941055778488</v>
      </c>
      <c r="G832">
        <f t="shared" ca="1" si="163"/>
        <v>0.90459442226909159</v>
      </c>
      <c r="H832">
        <f t="shared" ca="1" si="154"/>
        <v>0.59535498402646159</v>
      </c>
      <c r="I832">
        <f ca="1">History!C167+History!D167*H832</f>
        <v>43.837347878621316</v>
      </c>
      <c r="K832">
        <f t="shared" ca="1" si="164"/>
        <v>0.95945867270801599</v>
      </c>
      <c r="L832">
        <f t="shared" ca="1" si="164"/>
        <v>0.10189921669403812</v>
      </c>
      <c r="M832">
        <f t="shared" ca="1" si="155"/>
        <v>0.23072079387210812</v>
      </c>
      <c r="N832">
        <f ca="1">History!C168+History!D168*M832</f>
        <v>28.140060513927803</v>
      </c>
    </row>
    <row r="833" spans="1:14" x14ac:dyDescent="0.3">
      <c r="A833">
        <f t="shared" ca="1" si="162"/>
        <v>0.722483422046171</v>
      </c>
      <c r="B833">
        <f t="shared" ca="1" si="162"/>
        <v>0.82554367832495346</v>
      </c>
      <c r="C833">
        <f t="shared" ca="1" si="153"/>
        <v>0.3685050838178362</v>
      </c>
      <c r="D833">
        <f ca="1">History!C166+History!D166*C833</f>
        <v>53.273489597559006</v>
      </c>
      <c r="F833">
        <f t="shared" ca="1" si="163"/>
        <v>0.29284253074355993</v>
      </c>
      <c r="G833">
        <f t="shared" ca="1" si="163"/>
        <v>0.959139042214191</v>
      </c>
      <c r="H833">
        <f t="shared" ca="1" si="154"/>
        <v>1.5158714413900853</v>
      </c>
      <c r="I833">
        <f ca="1">History!C167+History!D167*H833</f>
        <v>55.421610989787538</v>
      </c>
      <c r="K833">
        <f t="shared" ca="1" si="164"/>
        <v>0.19769498454208401</v>
      </c>
      <c r="L833">
        <f t="shared" ca="1" si="164"/>
        <v>0.68325358971679562</v>
      </c>
      <c r="M833">
        <f t="shared" ca="1" si="155"/>
        <v>-0.73318272322369316</v>
      </c>
      <c r="N833">
        <f ca="1">History!C168+History!D168*M833</f>
        <v>13.578731069231756</v>
      </c>
    </row>
    <row r="834" spans="1:14" x14ac:dyDescent="0.3">
      <c r="A834">
        <f t="shared" ca="1" si="162"/>
        <v>0.37751631481751746</v>
      </c>
      <c r="B834">
        <f t="shared" ca="1" si="162"/>
        <v>0.73977535568818487</v>
      </c>
      <c r="C834">
        <f t="shared" ca="1" si="153"/>
        <v>-8.9609760813322087E-2</v>
      </c>
      <c r="D834">
        <f ca="1">History!C166+History!D166*C834</f>
        <v>46.914771508760097</v>
      </c>
      <c r="F834">
        <f t="shared" ca="1" si="163"/>
        <v>0.41101813289439082</v>
      </c>
      <c r="G834">
        <f t="shared" ca="1" si="163"/>
        <v>2.6866588988243567E-3</v>
      </c>
      <c r="H834">
        <f t="shared" ca="1" si="154"/>
        <v>1.3333151217820638</v>
      </c>
      <c r="I834">
        <f ca="1">History!C167+History!D167*H834</f>
        <v>53.124226274904501</v>
      </c>
      <c r="K834">
        <f t="shared" ca="1" si="164"/>
        <v>0.53940855439248081</v>
      </c>
      <c r="L834">
        <f t="shared" ca="1" si="164"/>
        <v>0.578565084965174</v>
      </c>
      <c r="M834">
        <f t="shared" ca="1" si="155"/>
        <v>-0.97845892656802891</v>
      </c>
      <c r="N834">
        <f ca="1">History!C168+History!D168*M834</f>
        <v>9.8734353228254701</v>
      </c>
    </row>
    <row r="835" spans="1:14" x14ac:dyDescent="0.3">
      <c r="A835">
        <f t="shared" ca="1" si="162"/>
        <v>0.96180545277697294</v>
      </c>
      <c r="B835">
        <f t="shared" ca="1" si="162"/>
        <v>0.85523267336655362</v>
      </c>
      <c r="C835">
        <f t="shared" ca="1" si="153"/>
        <v>0.17137286405100949</v>
      </c>
      <c r="D835">
        <f ca="1">History!C166+History!D166*C835</f>
        <v>50.537258221503862</v>
      </c>
      <c r="F835">
        <f t="shared" ca="1" si="163"/>
        <v>0.31550748819160512</v>
      </c>
      <c r="G835">
        <f t="shared" ca="1" si="163"/>
        <v>0.17553537170455735</v>
      </c>
      <c r="H835">
        <f t="shared" ca="1" si="154"/>
        <v>0.68502296646380367</v>
      </c>
      <c r="I835">
        <f ca="1">History!C167+History!D167*H835</f>
        <v>44.965776917442156</v>
      </c>
      <c r="K835">
        <f t="shared" ca="1" si="164"/>
        <v>0.18918090151198175</v>
      </c>
      <c r="L835">
        <f t="shared" ca="1" si="164"/>
        <v>0.67913268654898928</v>
      </c>
      <c r="M835">
        <f t="shared" ca="1" si="155"/>
        <v>-0.7859728381645199</v>
      </c>
      <c r="N835">
        <f ca="1">History!C168+History!D168*M835</f>
        <v>12.781250573058456</v>
      </c>
    </row>
    <row r="836" spans="1:14" x14ac:dyDescent="0.3">
      <c r="A836">
        <f t="shared" ca="1" si="162"/>
        <v>0.28720457117072695</v>
      </c>
      <c r="B836">
        <f t="shared" ca="1" si="162"/>
        <v>0.3216514764254309</v>
      </c>
      <c r="C836">
        <f t="shared" ref="C836:C899" ca="1" si="165">SQRT(-2*LN(MAX(A836,0.0000000001)))*COS(2*PI()*B836)</f>
        <v>-0.68735322657523445</v>
      </c>
      <c r="D836">
        <f ca="1">History!C166+History!D166*C836</f>
        <v>38.617982542530839</v>
      </c>
      <c r="F836">
        <f t="shared" ca="1" si="163"/>
        <v>0.51293076256874426</v>
      </c>
      <c r="G836">
        <f t="shared" ca="1" si="163"/>
        <v>0.46313105385350217</v>
      </c>
      <c r="H836">
        <f t="shared" ref="H836:H899" ca="1" si="166">SQRT(-2*LN(MAX(F836,0.0000000001)))*COS(2*PI()*G836)</f>
        <v>-1.1246546132856106</v>
      </c>
      <c r="I836">
        <f ca="1">History!C167+History!D167*H836</f>
        <v>22.19184271724723</v>
      </c>
      <c r="K836">
        <f t="shared" ca="1" si="164"/>
        <v>0.72546448668525365</v>
      </c>
      <c r="L836">
        <f t="shared" ca="1" si="164"/>
        <v>0.97855188045782049</v>
      </c>
      <c r="M836">
        <f t="shared" ref="M836:M899" ca="1" si="167">SQRT(-2*LN(MAX(K836,0.0000000001)))*COS(2*PI()*L836)</f>
        <v>0.79391401245335036</v>
      </c>
      <c r="N836">
        <f ca="1">History!C168+History!D168*M836</f>
        <v>36.648009547549918</v>
      </c>
    </row>
    <row r="837" spans="1:14" x14ac:dyDescent="0.3">
      <c r="A837">
        <f t="shared" ca="1" si="162"/>
        <v>0.98701849369146044</v>
      </c>
      <c r="B837">
        <f t="shared" ca="1" si="162"/>
        <v>0.81760089208112829</v>
      </c>
      <c r="C837">
        <f t="shared" ca="1" si="165"/>
        <v>6.6617586790390995E-2</v>
      </c>
      <c r="D837">
        <f ca="1">History!C166+History!D166*C837</f>
        <v>49.083235754821857</v>
      </c>
      <c r="F837">
        <f t="shared" ca="1" si="163"/>
        <v>0.90515130230370777</v>
      </c>
      <c r="G837">
        <f t="shared" ca="1" si="163"/>
        <v>0.22754534507836099</v>
      </c>
      <c r="H837">
        <f t="shared" ca="1" si="166"/>
        <v>6.2777647195768727E-2</v>
      </c>
      <c r="I837">
        <f ca="1">History!C167+History!D167*H837</f>
        <v>37.135114640379655</v>
      </c>
      <c r="K837">
        <f t="shared" ca="1" si="164"/>
        <v>0.86330364147443284</v>
      </c>
      <c r="L837">
        <f t="shared" ca="1" si="164"/>
        <v>0.18432799947728373</v>
      </c>
      <c r="M837">
        <f t="shared" ca="1" si="167"/>
        <v>0.21743151266931376</v>
      </c>
      <c r="N837">
        <f ca="1">History!C168+History!D168*M837</f>
        <v>27.93930431971852</v>
      </c>
    </row>
    <row r="838" spans="1:14" x14ac:dyDescent="0.3">
      <c r="A838">
        <f t="shared" ca="1" si="162"/>
        <v>0.49030442774248495</v>
      </c>
      <c r="B838">
        <f t="shared" ca="1" si="162"/>
        <v>0.95048167554184337</v>
      </c>
      <c r="C838">
        <f t="shared" ca="1" si="165"/>
        <v>1.1366018162302503</v>
      </c>
      <c r="D838">
        <f ca="1">History!C166+History!D166*C838</f>
        <v>63.934813157747278</v>
      </c>
      <c r="F838">
        <f t="shared" ca="1" si="163"/>
        <v>0.80365664729326491</v>
      </c>
      <c r="G838">
        <f t="shared" ca="1" si="163"/>
        <v>9.1590193689067512E-2</v>
      </c>
      <c r="H838">
        <f t="shared" ca="1" si="166"/>
        <v>0.55468981455207822</v>
      </c>
      <c r="I838">
        <f ca="1">History!C167+History!D167*H838</f>
        <v>43.325596004026274</v>
      </c>
      <c r="K838">
        <f t="shared" ca="1" si="164"/>
        <v>0.50678096132575245</v>
      </c>
      <c r="L838">
        <f t="shared" ca="1" si="164"/>
        <v>0.99175295076305103</v>
      </c>
      <c r="M838">
        <f t="shared" ca="1" si="167"/>
        <v>1.1643479259605805</v>
      </c>
      <c r="N838">
        <f ca="1">History!C168+History!D168*M838</f>
        <v>42.244015949019158</v>
      </c>
    </row>
    <row r="839" spans="1:14" x14ac:dyDescent="0.3">
      <c r="A839">
        <f t="shared" ca="1" si="162"/>
        <v>0.60235892403518687</v>
      </c>
      <c r="B839">
        <f t="shared" ca="1" si="162"/>
        <v>0.60958592658696664</v>
      </c>
      <c r="C839">
        <f t="shared" ca="1" si="165"/>
        <v>-0.77748010393303568</v>
      </c>
      <c r="D839">
        <f ca="1">History!C166+History!D166*C839</f>
        <v>37.367004950212419</v>
      </c>
      <c r="F839">
        <f t="shared" ca="1" si="163"/>
        <v>0.90100145414245703</v>
      </c>
      <c r="G839">
        <f t="shared" ca="1" si="163"/>
        <v>0.96678874089051325</v>
      </c>
      <c r="H839">
        <f t="shared" ca="1" si="166"/>
        <v>0.44670907743790567</v>
      </c>
      <c r="I839">
        <f ca="1">History!C167+History!D167*H839</f>
        <v>41.966709631423242</v>
      </c>
      <c r="K839">
        <f t="shared" ca="1" si="164"/>
        <v>0.24433995748395665</v>
      </c>
      <c r="L839">
        <f t="shared" ca="1" si="164"/>
        <v>0.63582637489211347</v>
      </c>
      <c r="M839">
        <f t="shared" ca="1" si="167"/>
        <v>-1.1036608021101393</v>
      </c>
      <c r="N839">
        <f ca="1">History!C168+History!D168*M839</f>
        <v>7.982057477918918</v>
      </c>
    </row>
    <row r="840" spans="1:14" x14ac:dyDescent="0.3">
      <c r="A840">
        <f t="shared" ca="1" si="162"/>
        <v>0.21186748466006211</v>
      </c>
      <c r="B840">
        <f t="shared" ca="1" si="162"/>
        <v>0.39637940636998048</v>
      </c>
      <c r="C840">
        <f t="shared" ca="1" si="165"/>
        <v>-1.4013223959290775</v>
      </c>
      <c r="D840">
        <f ca="1">History!C166+History!D166*C840</f>
        <v>28.707959487787335</v>
      </c>
      <c r="F840">
        <f t="shared" ca="1" si="163"/>
        <v>0.77288354989301977</v>
      </c>
      <c r="G840">
        <f t="shared" ca="1" si="163"/>
        <v>0.66552864375748777</v>
      </c>
      <c r="H840">
        <f t="shared" ca="1" si="166"/>
        <v>-0.36334168945066408</v>
      </c>
      <c r="I840">
        <f ca="1">History!C167+History!D167*H840</f>
        <v>31.772604852553059</v>
      </c>
      <c r="K840">
        <f t="shared" ca="1" si="164"/>
        <v>0.28483205996868066</v>
      </c>
      <c r="L840">
        <f t="shared" ca="1" si="164"/>
        <v>0.80470061820162497</v>
      </c>
      <c r="M840">
        <f t="shared" ca="1" si="167"/>
        <v>0.53403878834938212</v>
      </c>
      <c r="N840">
        <f ca="1">History!C168+History!D168*M840</f>
        <v>32.72217186195509</v>
      </c>
    </row>
    <row r="841" spans="1:14" x14ac:dyDescent="0.3">
      <c r="A841">
        <f t="shared" ca="1" si="162"/>
        <v>0.97810043940299773</v>
      </c>
      <c r="B841">
        <f t="shared" ca="1" si="162"/>
        <v>0.48996967111420464</v>
      </c>
      <c r="C841">
        <f t="shared" ca="1" si="165"/>
        <v>-0.21002420831761801</v>
      </c>
      <c r="D841">
        <f ca="1">History!C166+History!D166*C841</f>
        <v>45.243396886279207</v>
      </c>
      <c r="F841">
        <f t="shared" ca="1" si="163"/>
        <v>0.39759217618468123</v>
      </c>
      <c r="G841">
        <f t="shared" ca="1" si="163"/>
        <v>5.575282972824791E-2</v>
      </c>
      <c r="H841">
        <f t="shared" ca="1" si="166"/>
        <v>1.2756963610243148</v>
      </c>
      <c r="I841">
        <f ca="1">History!C167+History!D167*H841</f>
        <v>52.39912149332487</v>
      </c>
      <c r="K841">
        <f t="shared" ca="1" si="164"/>
        <v>0.3247330947792425</v>
      </c>
      <c r="L841">
        <f t="shared" ca="1" si="164"/>
        <v>0.22438038365138202</v>
      </c>
      <c r="M841">
        <f t="shared" ca="1" si="167"/>
        <v>0.24039121931210838</v>
      </c>
      <c r="N841">
        <f ca="1">History!C168+History!D168*M841</f>
        <v>28.286148009413328</v>
      </c>
    </row>
    <row r="842" spans="1:14" x14ac:dyDescent="0.3">
      <c r="A842">
        <f t="shared" ca="1" si="162"/>
        <v>0.32724611189587716</v>
      </c>
      <c r="B842">
        <f t="shared" ca="1" si="162"/>
        <v>0.81108164025144136</v>
      </c>
      <c r="C842">
        <f t="shared" ca="1" si="165"/>
        <v>0.55966251111186127</v>
      </c>
      <c r="D842">
        <f ca="1">History!C166+History!D166*C842</f>
        <v>55.926789757961863</v>
      </c>
      <c r="F842">
        <f t="shared" ca="1" si="163"/>
        <v>0.34682507982872779</v>
      </c>
      <c r="G842">
        <f t="shared" ca="1" si="163"/>
        <v>0.56600993575297842</v>
      </c>
      <c r="H842">
        <f t="shared" ca="1" si="166"/>
        <v>-1.3319048616435007</v>
      </c>
      <c r="I842">
        <f ca="1">History!C167+History!D167*H842</f>
        <v>19.583696618796804</v>
      </c>
      <c r="K842">
        <f t="shared" ca="1" si="164"/>
        <v>0.44709669892994852</v>
      </c>
      <c r="L842">
        <f t="shared" ca="1" si="164"/>
        <v>0.88671387498464438</v>
      </c>
      <c r="M842">
        <f t="shared" ca="1" si="167"/>
        <v>0.96075322088141002</v>
      </c>
      <c r="N842">
        <f ca="1">History!C168+History!D168*M842</f>
        <v>39.168386986915387</v>
      </c>
    </row>
    <row r="843" spans="1:14" x14ac:dyDescent="0.3">
      <c r="A843">
        <f t="shared" ca="1" si="162"/>
        <v>0.81503453749032473</v>
      </c>
      <c r="B843">
        <f t="shared" ca="1" si="162"/>
        <v>0.83727065638741882</v>
      </c>
      <c r="C843">
        <f t="shared" ca="1" si="165"/>
        <v>0.33338816118692272</v>
      </c>
      <c r="D843">
        <f ca="1">History!C166+History!D166*C843</f>
        <v>52.786060268924338</v>
      </c>
      <c r="F843">
        <f t="shared" ca="1" si="163"/>
        <v>0.76984777939278526</v>
      </c>
      <c r="G843">
        <f t="shared" ca="1" si="163"/>
        <v>4.1776010538122077E-2</v>
      </c>
      <c r="H843">
        <f t="shared" ca="1" si="166"/>
        <v>0.6985000389453716</v>
      </c>
      <c r="I843">
        <f ca="1">History!C167+History!D167*H843</f>
        <v>45.135379483855665</v>
      </c>
      <c r="K843">
        <f t="shared" ca="1" si="164"/>
        <v>0.93676241292926743</v>
      </c>
      <c r="L843">
        <f t="shared" ca="1" si="164"/>
        <v>0.67733051974115488</v>
      </c>
      <c r="M843">
        <f t="shared" ca="1" si="167"/>
        <v>-0.15936467011906444</v>
      </c>
      <c r="N843">
        <f ca="1">History!C168+History!D168*M843</f>
        <v>22.247185498929767</v>
      </c>
    </row>
    <row r="844" spans="1:14" x14ac:dyDescent="0.3">
      <c r="A844">
        <f t="shared" ref="A844:B863" ca="1" si="168">RAND()</f>
        <v>0.22605035670211315</v>
      </c>
      <c r="B844">
        <f t="shared" ca="1" si="168"/>
        <v>0.38827330707888486</v>
      </c>
      <c r="C844">
        <f t="shared" ca="1" si="165"/>
        <v>-1.3167673186794855</v>
      </c>
      <c r="D844">
        <f ca="1">History!C166+History!D166*C844</f>
        <v>29.881599472406599</v>
      </c>
      <c r="F844">
        <f t="shared" ref="F844:G863" ca="1" si="169">RAND()</f>
        <v>0.69006331730353809</v>
      </c>
      <c r="G844">
        <f t="shared" ca="1" si="169"/>
        <v>0.87725684839286733</v>
      </c>
      <c r="H844">
        <f t="shared" ca="1" si="166"/>
        <v>0.61764991759417309</v>
      </c>
      <c r="I844">
        <f ca="1">History!C167+History!D167*H844</f>
        <v>44.117919045413956</v>
      </c>
      <c r="K844">
        <f t="shared" ref="K844:L863" ca="1" si="170">RAND()</f>
        <v>0.20897145032047371</v>
      </c>
      <c r="L844">
        <f t="shared" ca="1" si="170"/>
        <v>0.44745219825469529</v>
      </c>
      <c r="M844">
        <f t="shared" ca="1" si="167"/>
        <v>-1.6739218135792218</v>
      </c>
      <c r="N844">
        <f ca="1">History!C168+History!D168*M844</f>
        <v>-0.6326620559258771</v>
      </c>
    </row>
    <row r="845" spans="1:14" x14ac:dyDescent="0.3">
      <c r="A845">
        <f t="shared" ca="1" si="168"/>
        <v>0.55505500947011865</v>
      </c>
      <c r="B845">
        <f t="shared" ca="1" si="168"/>
        <v>0.34071874579269368</v>
      </c>
      <c r="C845">
        <f t="shared" ca="1" si="165"/>
        <v>-0.58554080691730159</v>
      </c>
      <c r="D845">
        <f ca="1">History!C166+History!D166*C845</f>
        <v>40.03115760579368</v>
      </c>
      <c r="F845">
        <f t="shared" ca="1" si="169"/>
        <v>0.57159101855956762</v>
      </c>
      <c r="G845">
        <f t="shared" ca="1" si="169"/>
        <v>0.19893290780575068</v>
      </c>
      <c r="H845">
        <f t="shared" ca="1" si="166"/>
        <v>0.33357452198362897</v>
      </c>
      <c r="I845">
        <f ca="1">History!C167+History!D167*H845</f>
        <v>40.54296489892743</v>
      </c>
      <c r="K845">
        <f t="shared" ca="1" si="170"/>
        <v>0.97373458780838373</v>
      </c>
      <c r="L845">
        <f t="shared" ca="1" si="170"/>
        <v>0.17900680200262709</v>
      </c>
      <c r="M845">
        <f t="shared" ca="1" si="167"/>
        <v>9.9537859356877909E-2</v>
      </c>
      <c r="N845">
        <f ca="1">History!C168+History!D168*M845</f>
        <v>26.158329051059408</v>
      </c>
    </row>
    <row r="846" spans="1:14" x14ac:dyDescent="0.3">
      <c r="A846">
        <f t="shared" ca="1" si="168"/>
        <v>0.46690514806394834</v>
      </c>
      <c r="B846">
        <f t="shared" ca="1" si="168"/>
        <v>0.85657692688352072</v>
      </c>
      <c r="C846">
        <f t="shared" ca="1" si="165"/>
        <v>0.76607726995523706</v>
      </c>
      <c r="D846">
        <f ca="1">History!C166+History!D166*C846</f>
        <v>58.791864479365394</v>
      </c>
      <c r="F846">
        <f t="shared" ca="1" si="169"/>
        <v>0.11637286509560962</v>
      </c>
      <c r="G846">
        <f t="shared" ca="1" si="169"/>
        <v>8.5505942417188896E-2</v>
      </c>
      <c r="H846">
        <f t="shared" ca="1" si="166"/>
        <v>1.7819040425679664</v>
      </c>
      <c r="I846">
        <f ca="1">History!C167+History!D167*H846</f>
        <v>58.769505124150797</v>
      </c>
      <c r="K846">
        <f t="shared" ca="1" si="170"/>
        <v>0.69617128336389078</v>
      </c>
      <c r="L846">
        <f t="shared" ca="1" si="170"/>
        <v>0.88105735975901334</v>
      </c>
      <c r="M846">
        <f t="shared" ca="1" si="167"/>
        <v>0.62425969882275079</v>
      </c>
      <c r="N846">
        <f ca="1">History!C168+History!D168*M846</f>
        <v>34.08510536816469</v>
      </c>
    </row>
    <row r="847" spans="1:14" x14ac:dyDescent="0.3">
      <c r="A847">
        <f t="shared" ca="1" si="168"/>
        <v>9.2168326917551613E-2</v>
      </c>
      <c r="B847">
        <f t="shared" ca="1" si="168"/>
        <v>0.3285066115459897</v>
      </c>
      <c r="C847">
        <f t="shared" ca="1" si="165"/>
        <v>-1.0339746932562894</v>
      </c>
      <c r="D847">
        <f ca="1">History!C166+History!D166*C847</f>
        <v>33.806812994149595</v>
      </c>
      <c r="F847">
        <f t="shared" ca="1" si="169"/>
        <v>0.95597261074127349</v>
      </c>
      <c r="G847">
        <f t="shared" ca="1" si="169"/>
        <v>0.5839432723335064</v>
      </c>
      <c r="H847">
        <f t="shared" ca="1" si="166"/>
        <v>-0.25930578541548649</v>
      </c>
      <c r="I847">
        <f ca="1">History!C167+History!D167*H847</f>
        <v>33.081847371479</v>
      </c>
      <c r="K847">
        <f t="shared" ca="1" si="170"/>
        <v>0.59609042734975792</v>
      </c>
      <c r="L847">
        <f t="shared" ca="1" si="170"/>
        <v>0.16150784837436127</v>
      </c>
      <c r="M847">
        <f t="shared" ca="1" si="167"/>
        <v>0.53688962294506537</v>
      </c>
      <c r="N847">
        <f ca="1">History!C168+History!D168*M847</f>
        <v>32.765238352536173</v>
      </c>
    </row>
    <row r="848" spans="1:14" x14ac:dyDescent="0.3">
      <c r="A848">
        <f t="shared" ca="1" si="168"/>
        <v>0.44949302217516363</v>
      </c>
      <c r="B848">
        <f t="shared" ca="1" si="168"/>
        <v>0.10291944513020879</v>
      </c>
      <c r="C848">
        <f t="shared" ca="1" si="165"/>
        <v>1.0092945373461903</v>
      </c>
      <c r="D848">
        <f ca="1">History!C166+History!D166*C848</f>
        <v>62.167764771162901</v>
      </c>
      <c r="F848">
        <f t="shared" ca="1" si="169"/>
        <v>0.674839263869489</v>
      </c>
      <c r="G848">
        <f t="shared" ca="1" si="169"/>
        <v>6.6190175647824478E-3</v>
      </c>
      <c r="H848">
        <f t="shared" ca="1" si="166"/>
        <v>0.88611615040796221</v>
      </c>
      <c r="I848">
        <f ca="1">History!C167+History!D167*H848</f>
        <v>47.49643927989797</v>
      </c>
      <c r="K848">
        <f t="shared" ca="1" si="170"/>
        <v>0.22334622275844218</v>
      </c>
      <c r="L848">
        <f t="shared" ca="1" si="170"/>
        <v>9.1083546975448404E-2</v>
      </c>
      <c r="M848">
        <f t="shared" ca="1" si="167"/>
        <v>1.4555967109248933</v>
      </c>
      <c r="N848">
        <f ca="1">History!C168+History!D168*M848</f>
        <v>46.64380226893077</v>
      </c>
    </row>
    <row r="849" spans="1:14" x14ac:dyDescent="0.3">
      <c r="A849">
        <f t="shared" ca="1" si="168"/>
        <v>0.36806019156574077</v>
      </c>
      <c r="B849">
        <f t="shared" ca="1" si="168"/>
        <v>0.27172554192663778</v>
      </c>
      <c r="C849">
        <f t="shared" ca="1" si="165"/>
        <v>-0.19240182925713464</v>
      </c>
      <c r="D849">
        <f ca="1">History!C166+History!D166*C849</f>
        <v>45.487998740623802</v>
      </c>
      <c r="F849">
        <f t="shared" ca="1" si="169"/>
        <v>0.89189806740565436</v>
      </c>
      <c r="G849">
        <f t="shared" ca="1" si="169"/>
        <v>0.27053157943227957</v>
      </c>
      <c r="H849">
        <f t="shared" ca="1" si="166"/>
        <v>-6.1536315472203888E-2</v>
      </c>
      <c r="I849">
        <f ca="1">History!C167+History!D167*H849</f>
        <v>35.57068236932399</v>
      </c>
      <c r="K849">
        <f t="shared" ca="1" si="170"/>
        <v>0.84351237880267493</v>
      </c>
      <c r="L849">
        <f t="shared" ca="1" si="170"/>
        <v>0.19971182056691139</v>
      </c>
      <c r="M849">
        <f t="shared" ca="1" si="167"/>
        <v>0.18128642644424559</v>
      </c>
      <c r="N849">
        <f ca="1">History!C168+History!D168*M849</f>
        <v>27.393274038683813</v>
      </c>
    </row>
    <row r="850" spans="1:14" x14ac:dyDescent="0.3">
      <c r="A850">
        <f t="shared" ca="1" si="168"/>
        <v>3.637972154089586E-2</v>
      </c>
      <c r="B850">
        <f t="shared" ca="1" si="168"/>
        <v>0.30965912579342847</v>
      </c>
      <c r="C850">
        <f t="shared" ca="1" si="165"/>
        <v>-0.94256768670884805</v>
      </c>
      <c r="D850">
        <f ca="1">History!C166+History!D166*C850</f>
        <v>35.075559014471509</v>
      </c>
      <c r="F850">
        <f t="shared" ca="1" si="169"/>
        <v>0.96017543869878386</v>
      </c>
      <c r="G850">
        <f t="shared" ca="1" si="169"/>
        <v>0.63709552031254968</v>
      </c>
      <c r="H850">
        <f t="shared" ca="1" si="166"/>
        <v>-0.18570401805030323</v>
      </c>
      <c r="I850">
        <f ca="1">History!C167+History!D167*H850</f>
        <v>34.008090712143499</v>
      </c>
      <c r="K850">
        <f t="shared" ca="1" si="170"/>
        <v>0.94009074781668189</v>
      </c>
      <c r="L850">
        <f t="shared" ca="1" si="170"/>
        <v>0.27854259257837455</v>
      </c>
      <c r="M850">
        <f t="shared" ca="1" si="167"/>
        <v>-6.2701477581701193E-2</v>
      </c>
      <c r="N850">
        <f ca="1">History!C168+History!D168*M850</f>
        <v>23.707440147604043</v>
      </c>
    </row>
    <row r="851" spans="1:14" x14ac:dyDescent="0.3">
      <c r="A851">
        <f t="shared" ca="1" si="168"/>
        <v>0.71884023886820225</v>
      </c>
      <c r="B851">
        <f t="shared" ca="1" si="168"/>
        <v>5.8391847837212629E-2</v>
      </c>
      <c r="C851">
        <f t="shared" ca="1" si="165"/>
        <v>0.75847067140128732</v>
      </c>
      <c r="D851">
        <f ca="1">History!C166+History!D166*C851</f>
        <v>58.686283495937161</v>
      </c>
      <c r="F851">
        <f t="shared" ca="1" si="169"/>
        <v>0.41512375516192668</v>
      </c>
      <c r="G851">
        <f t="shared" ca="1" si="169"/>
        <v>0.88470312431380105</v>
      </c>
      <c r="H851">
        <f t="shared" ca="1" si="166"/>
        <v>0.9930327742904822</v>
      </c>
      <c r="I851">
        <f ca="1">History!C167+History!D167*H851</f>
        <v>48.841934292078349</v>
      </c>
      <c r="K851">
        <f t="shared" ca="1" si="170"/>
        <v>0.92821438136915524</v>
      </c>
      <c r="L851">
        <f t="shared" ca="1" si="170"/>
        <v>0.93672288626070077</v>
      </c>
      <c r="M851">
        <f t="shared" ca="1" si="167"/>
        <v>0.35587899414676866</v>
      </c>
      <c r="N851">
        <f ca="1">History!C168+History!D168*M851</f>
        <v>30.030778572925659</v>
      </c>
    </row>
    <row r="852" spans="1:14" x14ac:dyDescent="0.3">
      <c r="A852">
        <f t="shared" ca="1" si="168"/>
        <v>0.13179662567278738</v>
      </c>
      <c r="B852">
        <f t="shared" ca="1" si="168"/>
        <v>0.38493692606856977</v>
      </c>
      <c r="C852">
        <f t="shared" ca="1" si="165"/>
        <v>-1.5095988962137443</v>
      </c>
      <c r="D852">
        <f ca="1">History!C166+History!D166*C852</f>
        <v>27.205061799531276</v>
      </c>
      <c r="F852">
        <f t="shared" ca="1" si="169"/>
        <v>0.68238741725988783</v>
      </c>
      <c r="G852">
        <f t="shared" ca="1" si="169"/>
        <v>0.91893954246746679</v>
      </c>
      <c r="H852">
        <f t="shared" ca="1" si="166"/>
        <v>0.76328902044847946</v>
      </c>
      <c r="I852">
        <f ca="1">History!C167+History!D167*H852</f>
        <v>45.950718093429273</v>
      </c>
      <c r="K852">
        <f t="shared" ca="1" si="170"/>
        <v>0.16891149170087005</v>
      </c>
      <c r="L852">
        <f t="shared" ca="1" si="170"/>
        <v>3.0754229507602315E-2</v>
      </c>
      <c r="M852">
        <f t="shared" ca="1" si="167"/>
        <v>1.8508370185307725</v>
      </c>
      <c r="N852">
        <f ca="1">History!C168+History!D168*M852</f>
        <v>52.614549575894074</v>
      </c>
    </row>
    <row r="853" spans="1:14" x14ac:dyDescent="0.3">
      <c r="A853">
        <f t="shared" ca="1" si="168"/>
        <v>0.35658405087567735</v>
      </c>
      <c r="B853">
        <f t="shared" ca="1" si="168"/>
        <v>0.10322838225261954</v>
      </c>
      <c r="C853">
        <f t="shared" ca="1" si="165"/>
        <v>1.1444654250827717</v>
      </c>
      <c r="D853">
        <f ca="1">History!C166+History!D166*C853</f>
        <v>64.043961491270551</v>
      </c>
      <c r="F853">
        <f t="shared" ca="1" si="169"/>
        <v>0.30823089822201033</v>
      </c>
      <c r="G853">
        <f t="shared" ca="1" si="169"/>
        <v>0.75242440177447578</v>
      </c>
      <c r="H853">
        <f t="shared" ca="1" si="166"/>
        <v>2.3369723373086702E-2</v>
      </c>
      <c r="I853">
        <f ca="1">History!C167+History!D167*H853</f>
        <v>36.639184606131053</v>
      </c>
      <c r="K853">
        <f t="shared" ca="1" si="170"/>
        <v>0.71264474436155956</v>
      </c>
      <c r="L853">
        <f t="shared" ca="1" si="170"/>
        <v>0.60877968693900941</v>
      </c>
      <c r="M853">
        <f t="shared" ca="1" si="167"/>
        <v>-0.63823755997604958</v>
      </c>
      <c r="N853">
        <f ca="1">History!C168+History!D168*M853</f>
        <v>15.013032092839264</v>
      </c>
    </row>
    <row r="854" spans="1:14" x14ac:dyDescent="0.3">
      <c r="A854">
        <f t="shared" ca="1" si="168"/>
        <v>0.76437640512781202</v>
      </c>
      <c r="B854">
        <f t="shared" ca="1" si="168"/>
        <v>0.20994611214715453</v>
      </c>
      <c r="C854">
        <f t="shared" ca="1" si="165"/>
        <v>0.18254719714092746</v>
      </c>
      <c r="D854">
        <f ca="1">History!C166+History!D166*C854</f>
        <v>50.692360014824558</v>
      </c>
      <c r="F854">
        <f t="shared" ca="1" si="169"/>
        <v>8.1051798410769815E-2</v>
      </c>
      <c r="G854">
        <f t="shared" ca="1" si="169"/>
        <v>0.37232996791947548</v>
      </c>
      <c r="H854">
        <f t="shared" ca="1" si="166"/>
        <v>-1.5583247807557605</v>
      </c>
      <c r="I854">
        <f ca="1">History!C167+History!D167*H854</f>
        <v>16.734309304074099</v>
      </c>
      <c r="K854">
        <f t="shared" ca="1" si="170"/>
        <v>5.5206753995429292E-4</v>
      </c>
      <c r="L854">
        <f t="shared" ca="1" si="170"/>
        <v>0.29200747775668956</v>
      </c>
      <c r="M854">
        <f t="shared" ca="1" si="167"/>
        <v>-1.0105344251843598</v>
      </c>
      <c r="N854">
        <f ca="1">History!C168+History!D168*M854</f>
        <v>9.3888827777092096</v>
      </c>
    </row>
    <row r="855" spans="1:14" x14ac:dyDescent="0.3">
      <c r="A855">
        <f t="shared" ca="1" si="168"/>
        <v>0.76192421622340389</v>
      </c>
      <c r="B855">
        <f t="shared" ca="1" si="168"/>
        <v>0.5643312115295388</v>
      </c>
      <c r="C855">
        <f t="shared" ca="1" si="165"/>
        <v>-0.67801281296026428</v>
      </c>
      <c r="D855">
        <f ca="1">History!C166+History!D166*C855</f>
        <v>38.74762919709012</v>
      </c>
      <c r="F855">
        <f t="shared" ca="1" si="169"/>
        <v>0.91312078765562221</v>
      </c>
      <c r="G855">
        <f t="shared" ca="1" si="169"/>
        <v>0.55807464475352753</v>
      </c>
      <c r="H855">
        <f t="shared" ca="1" si="166"/>
        <v>-0.39827971913331378</v>
      </c>
      <c r="I855">
        <f ca="1">History!C167+History!D167*H855</f>
        <v>31.332926316453111</v>
      </c>
      <c r="K855">
        <f t="shared" ca="1" si="170"/>
        <v>0.43616814807240134</v>
      </c>
      <c r="L855">
        <f t="shared" ca="1" si="170"/>
        <v>0.98246033917444631</v>
      </c>
      <c r="M855">
        <f t="shared" ca="1" si="167"/>
        <v>1.2803835618644983</v>
      </c>
      <c r="N855">
        <f ca="1">History!C168+History!D168*M855</f>
        <v>43.996922844527262</v>
      </c>
    </row>
    <row r="856" spans="1:14" x14ac:dyDescent="0.3">
      <c r="A856">
        <f t="shared" ca="1" si="168"/>
        <v>0.35160466461567708</v>
      </c>
      <c r="B856">
        <f t="shared" ca="1" si="168"/>
        <v>4.4603888362434674E-2</v>
      </c>
      <c r="C856">
        <f t="shared" ca="1" si="165"/>
        <v>1.3894447483548367</v>
      </c>
      <c r="D856">
        <f ca="1">History!C166+History!D166*C856</f>
        <v>67.444319441963003</v>
      </c>
      <c r="F856">
        <f t="shared" ca="1" si="169"/>
        <v>0.25413742866570832</v>
      </c>
      <c r="G856">
        <f t="shared" ca="1" si="169"/>
        <v>0.25139595189362063</v>
      </c>
      <c r="H856">
        <f t="shared" ca="1" si="166"/>
        <v>-1.4517807327831306E-2</v>
      </c>
      <c r="I856">
        <f ca="1">History!C167+History!D167*H856</f>
        <v>36.16238799835628</v>
      </c>
      <c r="K856">
        <f t="shared" ca="1" si="170"/>
        <v>0.16843828952994844</v>
      </c>
      <c r="L856">
        <f t="shared" ca="1" si="170"/>
        <v>0.68859021805215825</v>
      </c>
      <c r="M856">
        <f t="shared" ca="1" si="167"/>
        <v>-0.71032449474170056</v>
      </c>
      <c r="N856">
        <f ca="1">History!C168+History!D168*M856</f>
        <v>13.92404176635555</v>
      </c>
    </row>
    <row r="857" spans="1:14" x14ac:dyDescent="0.3">
      <c r="A857">
        <f t="shared" ca="1" si="168"/>
        <v>0.2747489032859719</v>
      </c>
      <c r="B857">
        <f t="shared" ca="1" si="168"/>
        <v>0.78839300235113852</v>
      </c>
      <c r="C857">
        <f t="shared" ca="1" si="165"/>
        <v>0.384008392941734</v>
      </c>
      <c r="D857">
        <f ca="1">History!C166+History!D166*C857</f>
        <v>53.488678372421219</v>
      </c>
      <c r="F857">
        <f t="shared" ca="1" si="169"/>
        <v>0.56668563437586161</v>
      </c>
      <c r="G857">
        <f t="shared" ca="1" si="169"/>
        <v>0.9799804978269161</v>
      </c>
      <c r="H857">
        <f t="shared" ca="1" si="166"/>
        <v>1.0573662037201885</v>
      </c>
      <c r="I857">
        <f ca="1">History!C167+History!D167*H857</f>
        <v>49.651539994828937</v>
      </c>
      <c r="K857">
        <f t="shared" ca="1" si="170"/>
        <v>0.40699013251475491</v>
      </c>
      <c r="L857">
        <f t="shared" ca="1" si="170"/>
        <v>0.32901533892904666</v>
      </c>
      <c r="M857">
        <f t="shared" ca="1" si="167"/>
        <v>-0.63868720754489527</v>
      </c>
      <c r="N857">
        <f ca="1">History!C168+History!D168*M857</f>
        <v>15.006239435412621</v>
      </c>
    </row>
    <row r="858" spans="1:14" x14ac:dyDescent="0.3">
      <c r="A858">
        <f t="shared" ca="1" si="168"/>
        <v>0.26754957402927415</v>
      </c>
      <c r="B858">
        <f t="shared" ca="1" si="168"/>
        <v>0.49424843950818786</v>
      </c>
      <c r="C858">
        <f t="shared" ca="1" si="165"/>
        <v>-1.6227934602652427</v>
      </c>
      <c r="D858">
        <f ca="1">History!C166+History!D166*C858</f>
        <v>25.63390048392824</v>
      </c>
      <c r="F858">
        <f t="shared" ca="1" si="169"/>
        <v>9.6692885008583529E-2</v>
      </c>
      <c r="G858">
        <f t="shared" ca="1" si="169"/>
        <v>0.70871336718477007</v>
      </c>
      <c r="H858">
        <f t="shared" ca="1" si="166"/>
        <v>-0.55447105069369329</v>
      </c>
      <c r="I858">
        <f ca="1">History!C167+History!D167*H858</f>
        <v>29.367332473991151</v>
      </c>
      <c r="K858">
        <f t="shared" ca="1" si="170"/>
        <v>0.81061717235549968</v>
      </c>
      <c r="L858">
        <f t="shared" ca="1" si="170"/>
        <v>8.1998396295420162E-2</v>
      </c>
      <c r="M858">
        <f t="shared" ca="1" si="167"/>
        <v>0.56389220100788118</v>
      </c>
      <c r="N858">
        <f ca="1">History!C168+History!D168*M858</f>
        <v>33.173156186691877</v>
      </c>
    </row>
    <row r="859" spans="1:14" x14ac:dyDescent="0.3">
      <c r="A859">
        <f t="shared" ca="1" si="168"/>
        <v>0.12189307034414765</v>
      </c>
      <c r="B859">
        <f t="shared" ca="1" si="168"/>
        <v>0.742116062358393</v>
      </c>
      <c r="C859">
        <f t="shared" ca="1" si="165"/>
        <v>-0.10158892034179468</v>
      </c>
      <c r="D859">
        <f ca="1">History!C166+History!D166*C859</f>
        <v>46.748498576819557</v>
      </c>
      <c r="F859">
        <f t="shared" ca="1" si="169"/>
        <v>0.74787826175683447</v>
      </c>
      <c r="G859">
        <f t="shared" ca="1" si="169"/>
        <v>0.29239412605242399</v>
      </c>
      <c r="H859">
        <f t="shared" ca="1" si="166"/>
        <v>-0.20064896674335883</v>
      </c>
      <c r="I859">
        <f ca="1">History!C167+History!D167*H859</f>
        <v>33.820015619668702</v>
      </c>
      <c r="K859">
        <f t="shared" ca="1" si="170"/>
        <v>0.4379667264495255</v>
      </c>
      <c r="L859">
        <f t="shared" ca="1" si="170"/>
        <v>7.9512730564016643E-2</v>
      </c>
      <c r="M859">
        <f t="shared" ca="1" si="167"/>
        <v>1.1279439897750358</v>
      </c>
      <c r="N859">
        <f ca="1">History!C168+History!D168*M859</f>
        <v>41.694075318572509</v>
      </c>
    </row>
    <row r="860" spans="1:14" x14ac:dyDescent="0.3">
      <c r="A860">
        <f t="shared" ca="1" si="168"/>
        <v>0.84049584611591766</v>
      </c>
      <c r="B860">
        <f t="shared" ca="1" si="168"/>
        <v>6.6815708783935834E-2</v>
      </c>
      <c r="C860">
        <f t="shared" ca="1" si="165"/>
        <v>0.53832288939959994</v>
      </c>
      <c r="D860">
        <f ca="1">History!C166+History!D166*C860</f>
        <v>55.630591893648749</v>
      </c>
      <c r="F860">
        <f t="shared" ca="1" si="169"/>
        <v>0.72314117155906288</v>
      </c>
      <c r="G860">
        <f t="shared" ca="1" si="169"/>
        <v>0.13675001328736991</v>
      </c>
      <c r="H860">
        <f t="shared" ca="1" si="166"/>
        <v>0.52579658492585768</v>
      </c>
      <c r="I860">
        <f ca="1">History!C167+History!D167*H860</f>
        <v>42.961988410219547</v>
      </c>
      <c r="K860">
        <f t="shared" ca="1" si="170"/>
        <v>0.98114782302263259</v>
      </c>
      <c r="L860">
        <f t="shared" ca="1" si="170"/>
        <v>0.4602730952996632</v>
      </c>
      <c r="M860">
        <f t="shared" ca="1" si="167"/>
        <v>-0.18905424524343628</v>
      </c>
      <c r="N860">
        <f ca="1">History!C168+History!D168*M860</f>
        <v>21.798676206462829</v>
      </c>
    </row>
    <row r="861" spans="1:14" x14ac:dyDescent="0.3">
      <c r="A861">
        <f t="shared" ca="1" si="168"/>
        <v>0.15663795460182994</v>
      </c>
      <c r="B861">
        <f t="shared" ca="1" si="168"/>
        <v>0.81621929069931443</v>
      </c>
      <c r="C861">
        <f t="shared" ca="1" si="165"/>
        <v>0.77823280787605509</v>
      </c>
      <c r="D861">
        <f ca="1">History!C166+History!D166*C861</f>
        <v>58.960585575749903</v>
      </c>
      <c r="F861">
        <f t="shared" ca="1" si="169"/>
        <v>0.39916300991412079</v>
      </c>
      <c r="G861">
        <f t="shared" ca="1" si="169"/>
        <v>0.81302189419778448</v>
      </c>
      <c r="H861">
        <f t="shared" ca="1" si="166"/>
        <v>0.52274442952560363</v>
      </c>
      <c r="I861">
        <f ca="1">History!C167+History!D167*H861</f>
        <v>42.923578481825679</v>
      </c>
      <c r="K861">
        <f t="shared" ca="1" si="170"/>
        <v>0.51666659484494726</v>
      </c>
      <c r="L861">
        <f t="shared" ca="1" si="170"/>
        <v>0.48951037825285715</v>
      </c>
      <c r="M861">
        <f t="shared" ca="1" si="167"/>
        <v>-1.1467284977279342</v>
      </c>
      <c r="N861">
        <f ca="1">History!C168+History!D168*M861</f>
        <v>7.3314499293500575</v>
      </c>
    </row>
    <row r="862" spans="1:14" x14ac:dyDescent="0.3">
      <c r="A862">
        <f t="shared" ca="1" si="168"/>
        <v>0.57764127375636021</v>
      </c>
      <c r="B862">
        <f t="shared" ca="1" si="168"/>
        <v>0.50957070504977509</v>
      </c>
      <c r="C862">
        <f t="shared" ca="1" si="165"/>
        <v>-1.0457725097723758</v>
      </c>
      <c r="D862">
        <f ca="1">History!C166+History!D166*C862</f>
        <v>33.643057136489993</v>
      </c>
      <c r="F862">
        <f t="shared" ca="1" si="169"/>
        <v>0.48898315311854801</v>
      </c>
      <c r="G862">
        <f t="shared" ca="1" si="169"/>
        <v>0.22837612936620089</v>
      </c>
      <c r="H862">
        <f t="shared" ca="1" si="166"/>
        <v>0.16202202297463528</v>
      </c>
      <c r="I862">
        <f ca="1">History!C167+History!D167*H862</f>
        <v>38.384058048321023</v>
      </c>
      <c r="K862">
        <f t="shared" ca="1" si="170"/>
        <v>0.41890917531961391</v>
      </c>
      <c r="L862">
        <f t="shared" ca="1" si="170"/>
        <v>0.69388890473549181</v>
      </c>
      <c r="M862">
        <f t="shared" ca="1" si="167"/>
        <v>-0.45550596049410197</v>
      </c>
      <c r="N862">
        <f ca="1">History!C168+History!D168*M862</f>
        <v>17.773489932053096</v>
      </c>
    </row>
    <row r="863" spans="1:14" x14ac:dyDescent="0.3">
      <c r="A863">
        <f t="shared" ca="1" si="168"/>
        <v>0.56535285296056881</v>
      </c>
      <c r="B863">
        <f t="shared" ca="1" si="168"/>
        <v>0.76770069051462864</v>
      </c>
      <c r="C863">
        <f t="shared" ca="1" si="165"/>
        <v>0.11853403569719786</v>
      </c>
      <c r="D863">
        <f ca="1">History!C166+History!D166*C863</f>
        <v>49.803845590191216</v>
      </c>
      <c r="F863">
        <f t="shared" ca="1" si="169"/>
        <v>0.90823831530967458</v>
      </c>
      <c r="G863">
        <f t="shared" ca="1" si="169"/>
        <v>0.97695549205809129</v>
      </c>
      <c r="H863">
        <f t="shared" ca="1" si="166"/>
        <v>0.43415362944978364</v>
      </c>
      <c r="I863">
        <f ca="1">History!C167+History!D167*H863</f>
        <v>41.808705272229574</v>
      </c>
      <c r="K863">
        <f t="shared" ca="1" si="170"/>
        <v>7.1735928794110504E-2</v>
      </c>
      <c r="L863">
        <f t="shared" ca="1" si="170"/>
        <v>0.5662656475891199</v>
      </c>
      <c r="M863">
        <f t="shared" ca="1" si="167"/>
        <v>-2.0994306795779587</v>
      </c>
      <c r="N863">
        <f ca="1">History!C168+History!D168*M863</f>
        <v>-7.0606651387601751</v>
      </c>
    </row>
    <row r="864" spans="1:14" x14ac:dyDescent="0.3">
      <c r="A864">
        <f t="shared" ref="A864:B883" ca="1" si="171">RAND()</f>
        <v>0.18522427275009734</v>
      </c>
      <c r="B864">
        <f t="shared" ca="1" si="171"/>
        <v>0.22180115329218586</v>
      </c>
      <c r="C864">
        <f t="shared" ca="1" si="165"/>
        <v>0.32367158034654947</v>
      </c>
      <c r="D864">
        <f ca="1">History!C166+History!D166*C864</f>
        <v>52.651192344265176</v>
      </c>
      <c r="F864">
        <f t="shared" ref="F864:G883" ca="1" si="172">RAND()</f>
        <v>5.7780025259232426E-2</v>
      </c>
      <c r="G864">
        <f t="shared" ca="1" si="172"/>
        <v>0.94728855190337835</v>
      </c>
      <c r="H864">
        <f t="shared" ca="1" si="166"/>
        <v>2.2581588734400508</v>
      </c>
      <c r="I864">
        <f ca="1">History!C167+History!D167*H864</f>
        <v>64.762946332781837</v>
      </c>
      <c r="K864">
        <f t="shared" ref="K864:L883" ca="1" si="173">RAND()</f>
        <v>6.8069658067626215E-2</v>
      </c>
      <c r="L864">
        <f t="shared" ca="1" si="173"/>
        <v>0.58007196652972803</v>
      </c>
      <c r="M864">
        <f t="shared" ca="1" si="167"/>
        <v>-2.0310238059799399</v>
      </c>
      <c r="N864">
        <f ca="1">History!C168+History!D168*M864</f>
        <v>-6.0272681181292924</v>
      </c>
    </row>
    <row r="865" spans="1:14" x14ac:dyDescent="0.3">
      <c r="A865">
        <f t="shared" ca="1" si="171"/>
        <v>0.21199880985985398</v>
      </c>
      <c r="B865">
        <f t="shared" ca="1" si="171"/>
        <v>0.94004267721616763</v>
      </c>
      <c r="C865">
        <f t="shared" ca="1" si="165"/>
        <v>1.6378344106546763</v>
      </c>
      <c r="D865">
        <f ca="1">History!C166+History!D166*C865</f>
        <v>70.892013524018566</v>
      </c>
      <c r="F865">
        <f t="shared" ca="1" si="172"/>
        <v>0.65554525601059255</v>
      </c>
      <c r="G865">
        <f t="shared" ca="1" si="172"/>
        <v>0.25635755648540004</v>
      </c>
      <c r="H865">
        <f t="shared" ca="1" si="166"/>
        <v>-3.6700664532731686E-2</v>
      </c>
      <c r="I865">
        <f ca="1">History!C167+History!D167*H865</f>
        <v>35.883227259443515</v>
      </c>
      <c r="K865">
        <f t="shared" ca="1" si="173"/>
        <v>0.35810854237858702</v>
      </c>
      <c r="L865">
        <f t="shared" ca="1" si="173"/>
        <v>3.7825891109403487E-2</v>
      </c>
      <c r="M865">
        <f t="shared" ca="1" si="167"/>
        <v>1.3928366303977728</v>
      </c>
      <c r="N865">
        <f ca="1">History!C168+History!D168*M865</f>
        <v>45.695709236461603</v>
      </c>
    </row>
    <row r="866" spans="1:14" x14ac:dyDescent="0.3">
      <c r="A866">
        <f t="shared" ca="1" si="171"/>
        <v>0.27737117200531347</v>
      </c>
      <c r="B866">
        <f t="shared" ca="1" si="171"/>
        <v>0.66474466129193399</v>
      </c>
      <c r="C866">
        <f t="shared" ca="1" si="165"/>
        <v>-0.81743955243128286</v>
      </c>
      <c r="D866">
        <f ca="1">History!C166+History!D166*C866</f>
        <v>36.812360474133918</v>
      </c>
      <c r="F866">
        <f t="shared" ca="1" si="172"/>
        <v>0.49563168801023039</v>
      </c>
      <c r="G866">
        <f t="shared" ca="1" si="172"/>
        <v>0.75826579279980333</v>
      </c>
      <c r="H866">
        <f t="shared" ca="1" si="166"/>
        <v>6.1507576174131724E-2</v>
      </c>
      <c r="I866">
        <f ca="1">History!C167+History!D167*H866</f>
        <v>37.119131398834305</v>
      </c>
      <c r="K866">
        <f t="shared" ca="1" si="173"/>
        <v>0.40930879977866785</v>
      </c>
      <c r="L866">
        <f t="shared" ca="1" si="173"/>
        <v>3.3948490466225167E-2</v>
      </c>
      <c r="M866">
        <f t="shared" ca="1" si="167"/>
        <v>1.3063342587654616</v>
      </c>
      <c r="N866">
        <f ca="1">History!C168+History!D168*M866</f>
        <v>44.388950303907123</v>
      </c>
    </row>
    <row r="867" spans="1:14" x14ac:dyDescent="0.3">
      <c r="A867">
        <f t="shared" ca="1" si="171"/>
        <v>0.36245273924298538</v>
      </c>
      <c r="B867">
        <f t="shared" ca="1" si="171"/>
        <v>0.70245016378475078</v>
      </c>
      <c r="C867">
        <f t="shared" ca="1" si="165"/>
        <v>-0.41934069701446508</v>
      </c>
      <c r="D867">
        <f ca="1">History!C166+History!D166*C867</f>
        <v>42.338045622160863</v>
      </c>
      <c r="F867">
        <f t="shared" ca="1" si="172"/>
        <v>0.81320540596569824</v>
      </c>
      <c r="G867">
        <f t="shared" ca="1" si="172"/>
        <v>0.24271065590737073</v>
      </c>
      <c r="H867">
        <f t="shared" ca="1" si="166"/>
        <v>2.9442647808600036E-2</v>
      </c>
      <c r="I867">
        <f ca="1">History!C167+History!D167*H867</f>
        <v>36.715609480398591</v>
      </c>
      <c r="K867">
        <f t="shared" ca="1" si="173"/>
        <v>0.23104180774482896</v>
      </c>
      <c r="L867">
        <f t="shared" ca="1" si="173"/>
        <v>8.6753511595756394E-2</v>
      </c>
      <c r="M867">
        <f t="shared" ca="1" si="167"/>
        <v>1.4637419279011081</v>
      </c>
      <c r="N867">
        <f ca="1">History!C168+History!D168*M867</f>
        <v>46.766849011354267</v>
      </c>
    </row>
    <row r="868" spans="1:14" x14ac:dyDescent="0.3">
      <c r="A868">
        <f t="shared" ca="1" si="171"/>
        <v>0.86908845694794057</v>
      </c>
      <c r="B868">
        <f t="shared" ca="1" si="171"/>
        <v>0.12882291332163842</v>
      </c>
      <c r="C868">
        <f t="shared" ca="1" si="165"/>
        <v>0.36547562047727433</v>
      </c>
      <c r="D868">
        <f ca="1">History!C166+History!D166*C868</f>
        <v>53.231440090609517</v>
      </c>
      <c r="F868">
        <f t="shared" ca="1" si="172"/>
        <v>4.6394534807286059E-2</v>
      </c>
      <c r="G868">
        <f t="shared" ca="1" si="172"/>
        <v>0.71788470329978138</v>
      </c>
      <c r="H868">
        <f t="shared" ca="1" si="166"/>
        <v>-0.49666699744346354</v>
      </c>
      <c r="I868">
        <f ca="1">History!C167+History!D167*H868</f>
        <v>30.094769073723782</v>
      </c>
      <c r="K868">
        <f t="shared" ca="1" si="173"/>
        <v>5.901300704208734E-2</v>
      </c>
      <c r="L868">
        <f t="shared" ca="1" si="173"/>
        <v>1.5442835673243449E-2</v>
      </c>
      <c r="M868">
        <f t="shared" ca="1" si="167"/>
        <v>2.3678838169133218</v>
      </c>
      <c r="N868">
        <f ca="1">History!C168+History!D168*M868</f>
        <v>60.425381921705863</v>
      </c>
    </row>
    <row r="869" spans="1:14" x14ac:dyDescent="0.3">
      <c r="A869">
        <f t="shared" ca="1" si="171"/>
        <v>0.48340183289770078</v>
      </c>
      <c r="B869">
        <f t="shared" ca="1" si="171"/>
        <v>0.4943786862476216</v>
      </c>
      <c r="C869">
        <f t="shared" ca="1" si="165"/>
        <v>-1.2049901164184587</v>
      </c>
      <c r="D869">
        <f ca="1">History!C166+History!D166*C869</f>
        <v>31.433087546330029</v>
      </c>
      <c r="F869">
        <f t="shared" ca="1" si="172"/>
        <v>0.69469782123404966</v>
      </c>
      <c r="G869">
        <f t="shared" ca="1" si="172"/>
        <v>0.95707899486382886</v>
      </c>
      <c r="H869">
        <f t="shared" ca="1" si="166"/>
        <v>0.82270441737203936</v>
      </c>
      <c r="I869">
        <f ca="1">History!C167+History!D167*H869</f>
        <v>46.698432689198867</v>
      </c>
      <c r="K869">
        <f t="shared" ca="1" si="173"/>
        <v>0.41894503460815535</v>
      </c>
      <c r="L869">
        <f t="shared" ca="1" si="173"/>
        <v>1.2312841795274698E-2</v>
      </c>
      <c r="M869">
        <f t="shared" ca="1" si="167"/>
        <v>1.3151568280781325</v>
      </c>
      <c r="N869">
        <f ca="1">History!C168+History!D168*M869</f>
        <v>44.52222955440466</v>
      </c>
    </row>
    <row r="870" spans="1:14" x14ac:dyDescent="0.3">
      <c r="A870">
        <f t="shared" ca="1" si="171"/>
        <v>0.32662496591848389</v>
      </c>
      <c r="B870">
        <f t="shared" ca="1" si="171"/>
        <v>0.77426240032227178</v>
      </c>
      <c r="C870">
        <f t="shared" ca="1" si="165"/>
        <v>0.2271690219225172</v>
      </c>
      <c r="D870">
        <f ca="1">History!C166+History!D166*C870</f>
        <v>51.311719129071022</v>
      </c>
      <c r="F870">
        <f t="shared" ca="1" si="172"/>
        <v>6.4514220422310697E-2</v>
      </c>
      <c r="G870">
        <f t="shared" ca="1" si="172"/>
        <v>0.25320997666564193</v>
      </c>
      <c r="H870">
        <f t="shared" ca="1" si="166"/>
        <v>-4.7218423693532831E-2</v>
      </c>
      <c r="I870">
        <f ca="1">History!C167+History!D167*H870</f>
        <v>35.750866247878818</v>
      </c>
      <c r="K870">
        <f t="shared" ca="1" si="173"/>
        <v>0.64516176127382119</v>
      </c>
      <c r="L870">
        <f t="shared" ca="1" si="173"/>
        <v>1.8793349867339493E-2</v>
      </c>
      <c r="M870">
        <f t="shared" ca="1" si="167"/>
        <v>0.92970081621462164</v>
      </c>
      <c r="N870">
        <f ca="1">History!C168+History!D168*M870</f>
        <v>38.6992899389396</v>
      </c>
    </row>
    <row r="871" spans="1:14" x14ac:dyDescent="0.3">
      <c r="A871">
        <f t="shared" ca="1" si="171"/>
        <v>0.88583869894620659</v>
      </c>
      <c r="B871">
        <f t="shared" ca="1" si="171"/>
        <v>0.64799635168174241</v>
      </c>
      <c r="C871">
        <f t="shared" ca="1" si="165"/>
        <v>-0.29440716402418476</v>
      </c>
      <c r="D871">
        <f ca="1">History!C166+History!D166*C871</f>
        <v>44.07214598025439</v>
      </c>
      <c r="F871">
        <f t="shared" ca="1" si="172"/>
        <v>0.25862487198514872</v>
      </c>
      <c r="G871">
        <f t="shared" ca="1" si="172"/>
        <v>0.19972241644587774</v>
      </c>
      <c r="H871">
        <f t="shared" ca="1" si="166"/>
        <v>0.51094071536631191</v>
      </c>
      <c r="I871">
        <f ca="1">History!C167+History!D167*H871</f>
        <v>42.775034336399045</v>
      </c>
      <c r="K871">
        <f t="shared" ca="1" si="173"/>
        <v>6.7967132197192859E-2</v>
      </c>
      <c r="L871">
        <f t="shared" ca="1" si="173"/>
        <v>0.40085622545895871</v>
      </c>
      <c r="M871">
        <f t="shared" ca="1" si="167"/>
        <v>-1.8833639773152746</v>
      </c>
      <c r="N871">
        <f ca="1">History!C168+History!D168*M871</f>
        <v>-3.7966263860482741</v>
      </c>
    </row>
    <row r="872" spans="1:14" x14ac:dyDescent="0.3">
      <c r="A872">
        <f t="shared" ca="1" si="171"/>
        <v>9.3004241869343751E-2</v>
      </c>
      <c r="B872">
        <f t="shared" ca="1" si="171"/>
        <v>0.58094201372365484</v>
      </c>
      <c r="C872">
        <f t="shared" ca="1" si="165"/>
        <v>-1.9036623276480495</v>
      </c>
      <c r="D872">
        <f ca="1">History!C166+History!D166*C872</f>
        <v>21.735389076716693</v>
      </c>
      <c r="F872">
        <f t="shared" ca="1" si="172"/>
        <v>0.10416659322100541</v>
      </c>
      <c r="G872">
        <f t="shared" ca="1" si="172"/>
        <v>0.86415705311800672</v>
      </c>
      <c r="H872">
        <f t="shared" ca="1" si="166"/>
        <v>1.3980473978672692</v>
      </c>
      <c r="I872">
        <f ca="1">History!C167+History!D167*H872</f>
        <v>53.938851273683255</v>
      </c>
      <c r="K872">
        <f t="shared" ca="1" si="173"/>
        <v>0.61710250964070112</v>
      </c>
      <c r="L872">
        <f t="shared" ca="1" si="173"/>
        <v>0.89370567045013738</v>
      </c>
      <c r="M872">
        <f t="shared" ca="1" si="167"/>
        <v>0.77145797685286144</v>
      </c>
      <c r="N872">
        <f ca="1">History!C168+History!D168*M872</f>
        <v>36.308774627663176</v>
      </c>
    </row>
    <row r="873" spans="1:14" x14ac:dyDescent="0.3">
      <c r="A873">
        <f t="shared" ca="1" si="171"/>
        <v>8.3042322422084758E-2</v>
      </c>
      <c r="B873">
        <f t="shared" ca="1" si="171"/>
        <v>0.26073455769964138</v>
      </c>
      <c r="C873">
        <f t="shared" ca="1" si="165"/>
        <v>-0.15035234895076607</v>
      </c>
      <c r="D873">
        <f ca="1">History!C166+History!D166*C873</f>
        <v>46.071653241634294</v>
      </c>
      <c r="F873">
        <f t="shared" ca="1" si="172"/>
        <v>0.28066713286409617</v>
      </c>
      <c r="G873">
        <f t="shared" ca="1" si="172"/>
        <v>0.83636826389986907</v>
      </c>
      <c r="H873">
        <f t="shared" ca="1" si="166"/>
        <v>0.82323163417152723</v>
      </c>
      <c r="I873">
        <f ca="1">History!C167+History!D167*H873</f>
        <v>46.70506746261659</v>
      </c>
      <c r="K873">
        <f t="shared" ca="1" si="173"/>
        <v>0.10849419055503573</v>
      </c>
      <c r="L873">
        <f t="shared" ca="1" si="173"/>
        <v>0.25827650177742811</v>
      </c>
      <c r="M873">
        <f t="shared" ca="1" si="167"/>
        <v>-0.10955341794050674</v>
      </c>
      <c r="N873">
        <f ca="1">History!C168+History!D168*M873</f>
        <v>22.999665430956743</v>
      </c>
    </row>
    <row r="874" spans="1:14" x14ac:dyDescent="0.3">
      <c r="A874">
        <f t="shared" ca="1" si="171"/>
        <v>0.88689643312459288</v>
      </c>
      <c r="B874">
        <f t="shared" ca="1" si="171"/>
        <v>0.90449043865618595</v>
      </c>
      <c r="C874">
        <f t="shared" ca="1" si="165"/>
        <v>0.40434696856593794</v>
      </c>
      <c r="D874">
        <f ca="1">History!C166+History!D166*C874</f>
        <v>53.770981533381118</v>
      </c>
      <c r="F874">
        <f t="shared" ca="1" si="172"/>
        <v>0.24784181020486429</v>
      </c>
      <c r="G874">
        <f t="shared" ca="1" si="172"/>
        <v>0.30484847096996526</v>
      </c>
      <c r="H874">
        <f t="shared" ca="1" si="166"/>
        <v>-0.56430018119972902</v>
      </c>
      <c r="I874">
        <f ca="1">History!C167+History!D167*H874</f>
        <v>29.243637527502074</v>
      </c>
      <c r="K874">
        <f t="shared" ca="1" si="173"/>
        <v>0.98623200061339955</v>
      </c>
      <c r="L874">
        <f t="shared" ca="1" si="173"/>
        <v>0.81981707594730424</v>
      </c>
      <c r="M874">
        <f t="shared" ca="1" si="167"/>
        <v>7.0725511678286168E-2</v>
      </c>
      <c r="N874">
        <f ca="1">History!C168+History!D168*M874</f>
        <v>25.723071705088543</v>
      </c>
    </row>
    <row r="875" spans="1:14" x14ac:dyDescent="0.3">
      <c r="A875">
        <f t="shared" ca="1" si="171"/>
        <v>0.83326335049235634</v>
      </c>
      <c r="B875">
        <f t="shared" ca="1" si="171"/>
        <v>0.44333589498229531</v>
      </c>
      <c r="C875">
        <f t="shared" ca="1" si="165"/>
        <v>-0.56611789238533095</v>
      </c>
      <c r="D875">
        <f ca="1">History!C166+History!D166*C875</f>
        <v>40.300751222807058</v>
      </c>
      <c r="F875">
        <f t="shared" ca="1" si="172"/>
        <v>0.96930487200962312</v>
      </c>
      <c r="G875">
        <f t="shared" ca="1" si="172"/>
        <v>0.6753343406151</v>
      </c>
      <c r="H875">
        <f t="shared" ca="1" si="166"/>
        <v>-0.11289569405664279</v>
      </c>
      <c r="I875">
        <f ca="1">History!C167+History!D167*H875</f>
        <v>34.924348944224654</v>
      </c>
      <c r="K875">
        <f t="shared" ca="1" si="173"/>
        <v>0.67169364126802167</v>
      </c>
      <c r="L875">
        <f t="shared" ca="1" si="173"/>
        <v>0.87319856024879239</v>
      </c>
      <c r="M875">
        <f t="shared" ca="1" si="167"/>
        <v>0.62365456749785986</v>
      </c>
      <c r="N875">
        <f ca="1">History!C168+History!D168*M875</f>
        <v>34.075963875865142</v>
      </c>
    </row>
    <row r="876" spans="1:14" x14ac:dyDescent="0.3">
      <c r="A876">
        <f t="shared" ca="1" si="171"/>
        <v>0.60171342287696028</v>
      </c>
      <c r="B876">
        <f t="shared" ca="1" si="171"/>
        <v>0.2077463157381173</v>
      </c>
      <c r="C876">
        <f t="shared" ca="1" si="165"/>
        <v>0.26446387863877113</v>
      </c>
      <c r="D876">
        <f ca="1">History!C166+History!D166*C876</f>
        <v>51.829378582371959</v>
      </c>
      <c r="F876">
        <f t="shared" ca="1" si="172"/>
        <v>1.8738382745461357E-2</v>
      </c>
      <c r="G876">
        <f t="shared" ca="1" si="172"/>
        <v>0.19749168019138608</v>
      </c>
      <c r="H876">
        <f t="shared" ca="1" si="166"/>
        <v>0.91369931270426819</v>
      </c>
      <c r="I876">
        <f ca="1">History!C167+History!D167*H876</f>
        <v>47.843560297585746</v>
      </c>
      <c r="K876">
        <f t="shared" ca="1" si="173"/>
        <v>0.41560403777483335</v>
      </c>
      <c r="L876">
        <f t="shared" ca="1" si="173"/>
        <v>0.68816273392145977</v>
      </c>
      <c r="M876">
        <f t="shared" ca="1" si="167"/>
        <v>-0.50201372995308491</v>
      </c>
      <c r="N876">
        <f ca="1">History!C168+History!D168*M876</f>
        <v>17.070914476295197</v>
      </c>
    </row>
    <row r="877" spans="1:14" x14ac:dyDescent="0.3">
      <c r="A877">
        <f t="shared" ca="1" si="171"/>
        <v>0.98659441365988187</v>
      </c>
      <c r="B877">
        <f t="shared" ca="1" si="171"/>
        <v>0.33575419730084244</v>
      </c>
      <c r="C877">
        <f t="shared" ca="1" si="165"/>
        <v>-8.4301618339906181E-2</v>
      </c>
      <c r="D877">
        <f ca="1">History!C166+History!D166*C877</f>
        <v>46.98844950011793</v>
      </c>
      <c r="F877">
        <f t="shared" ca="1" si="172"/>
        <v>0.91856808476385166</v>
      </c>
      <c r="G877">
        <f t="shared" ca="1" si="172"/>
        <v>0.71023942129757711</v>
      </c>
      <c r="H877">
        <f t="shared" ca="1" si="166"/>
        <v>-0.10190015408728313</v>
      </c>
      <c r="I877">
        <f ca="1">History!C167+History!D167*H877</f>
        <v>35.062722600703552</v>
      </c>
      <c r="K877">
        <f t="shared" ca="1" si="173"/>
        <v>0.41707441478796903</v>
      </c>
      <c r="L877">
        <f t="shared" ca="1" si="173"/>
        <v>0.79411285153834343</v>
      </c>
      <c r="M877">
        <f t="shared" ca="1" si="167"/>
        <v>0.36187838965787916</v>
      </c>
      <c r="N877">
        <f ca="1">History!C168+History!D168*M877</f>
        <v>30.121409194099776</v>
      </c>
    </row>
    <row r="878" spans="1:14" x14ac:dyDescent="0.3">
      <c r="A878">
        <f t="shared" ca="1" si="171"/>
        <v>0.75153746058286752</v>
      </c>
      <c r="B878">
        <f t="shared" ca="1" si="171"/>
        <v>0.7399191278807925</v>
      </c>
      <c r="C878">
        <f t="shared" ca="1" si="165"/>
        <v>-4.784181623823873E-2</v>
      </c>
      <c r="D878">
        <f ca="1">History!C166+History!D166*C878</f>
        <v>47.494518242170074</v>
      </c>
      <c r="F878">
        <f t="shared" ca="1" si="172"/>
        <v>0.99989527719734106</v>
      </c>
      <c r="G878">
        <f t="shared" ca="1" si="172"/>
        <v>1.9181631073696082E-2</v>
      </c>
      <c r="H878">
        <f t="shared" ca="1" si="166"/>
        <v>1.4367630844226969E-2</v>
      </c>
      <c r="I878">
        <f ca="1">History!C167+History!D167*H878</f>
        <v>36.525897540407051</v>
      </c>
      <c r="K878">
        <f t="shared" ca="1" si="173"/>
        <v>0.69550604037768482</v>
      </c>
      <c r="L878">
        <f t="shared" ca="1" si="173"/>
        <v>0.61990547656759287</v>
      </c>
      <c r="M878">
        <f t="shared" ca="1" si="167"/>
        <v>-0.62156757170011745</v>
      </c>
      <c r="N878">
        <f ca="1">History!C168+History!D168*M878</f>
        <v>15.264859362705884</v>
      </c>
    </row>
    <row r="879" spans="1:14" x14ac:dyDescent="0.3">
      <c r="A879">
        <f t="shared" ca="1" si="171"/>
        <v>0.49713239786526897</v>
      </c>
      <c r="B879">
        <f t="shared" ca="1" si="171"/>
        <v>0.66101022681084398</v>
      </c>
      <c r="C879">
        <f t="shared" ca="1" si="165"/>
        <v>-0.62715100879523522</v>
      </c>
      <c r="D879">
        <f ca="1">History!C166+History!D166*C879</f>
        <v>39.453600369959467</v>
      </c>
      <c r="F879">
        <f t="shared" ca="1" si="172"/>
        <v>0.52571858681194361</v>
      </c>
      <c r="G879">
        <f t="shared" ca="1" si="172"/>
        <v>0.95932832226117448</v>
      </c>
      <c r="H879">
        <f t="shared" ca="1" si="166"/>
        <v>1.0971829175828758</v>
      </c>
      <c r="I879">
        <f ca="1">History!C167+History!D167*H879</f>
        <v>50.15261445788461</v>
      </c>
      <c r="K879">
        <f t="shared" ca="1" si="173"/>
        <v>0.27665261348095893</v>
      </c>
      <c r="L879">
        <f t="shared" ca="1" si="173"/>
        <v>0.40078533872035838</v>
      </c>
      <c r="M879">
        <f t="shared" ca="1" si="167"/>
        <v>-1.3015830506557911</v>
      </c>
      <c r="N879">
        <f ca="1">History!C168+History!D168*M879</f>
        <v>4.9921201922955412</v>
      </c>
    </row>
    <row r="880" spans="1:14" x14ac:dyDescent="0.3">
      <c r="A880">
        <f t="shared" ca="1" si="171"/>
        <v>0.53021281297219158</v>
      </c>
      <c r="B880">
        <f t="shared" ca="1" si="171"/>
        <v>1.3783216834857615E-2</v>
      </c>
      <c r="C880">
        <f t="shared" ca="1" si="165"/>
        <v>1.1222567721691716</v>
      </c>
      <c r="D880">
        <f ca="1">History!C166+History!D166*C880</f>
        <v>63.735701314451219</v>
      </c>
      <c r="F880">
        <f t="shared" ca="1" si="172"/>
        <v>0.72972299271017038</v>
      </c>
      <c r="G880">
        <f t="shared" ca="1" si="172"/>
        <v>0.90938673745746057</v>
      </c>
      <c r="H880">
        <f t="shared" ca="1" si="166"/>
        <v>0.6686165544073297</v>
      </c>
      <c r="I880">
        <f ca="1">History!C167+History!D167*H880</f>
        <v>44.759310001558077</v>
      </c>
      <c r="K880">
        <f t="shared" ca="1" si="173"/>
        <v>0.55235039735358682</v>
      </c>
      <c r="L880">
        <f t="shared" ca="1" si="173"/>
        <v>0.64860379689153358</v>
      </c>
      <c r="M880">
        <f t="shared" ca="1" si="167"/>
        <v>-0.64813654494068462</v>
      </c>
      <c r="N880">
        <f ca="1">History!C168+History!D168*M880</f>
        <v>14.863491834212095</v>
      </c>
    </row>
    <row r="881" spans="1:14" x14ac:dyDescent="0.3">
      <c r="A881">
        <f t="shared" ca="1" si="171"/>
        <v>0.41943700365452319</v>
      </c>
      <c r="B881">
        <f t="shared" ca="1" si="171"/>
        <v>0.99394985776247891</v>
      </c>
      <c r="C881">
        <f t="shared" ca="1" si="165"/>
        <v>1.3172600319107233</v>
      </c>
      <c r="D881">
        <f ca="1">History!C166+History!D166*C881</f>
        <v>66.442382334778543</v>
      </c>
      <c r="F881">
        <f t="shared" ca="1" si="172"/>
        <v>0.19289313268603114</v>
      </c>
      <c r="G881">
        <f t="shared" ca="1" si="172"/>
        <v>0.49789733772316702</v>
      </c>
      <c r="H881">
        <f t="shared" ca="1" si="166"/>
        <v>-1.8140186040634858</v>
      </c>
      <c r="I881">
        <f ca="1">History!C167+History!D167*H881</f>
        <v>13.516523786604886</v>
      </c>
      <c r="K881">
        <f t="shared" ca="1" si="173"/>
        <v>0.15969503945913899</v>
      </c>
      <c r="L881">
        <f t="shared" ca="1" si="173"/>
        <v>0.66962610047874904</v>
      </c>
      <c r="M881">
        <f t="shared" ca="1" si="167"/>
        <v>-0.92671961446893203</v>
      </c>
      <c r="N881">
        <f ca="1">History!C168+History!D168*M881</f>
        <v>10.655041734001184</v>
      </c>
    </row>
    <row r="882" spans="1:14" x14ac:dyDescent="0.3">
      <c r="A882">
        <f t="shared" ca="1" si="171"/>
        <v>0.53195750330673908</v>
      </c>
      <c r="B882">
        <f t="shared" ca="1" si="171"/>
        <v>9.9535606605628657E-2</v>
      </c>
      <c r="C882">
        <f t="shared" ca="1" si="165"/>
        <v>0.91090091388959049</v>
      </c>
      <c r="D882">
        <f ca="1">History!C166+History!D166*C882</f>
        <v>60.802043226383702</v>
      </c>
      <c r="F882">
        <f t="shared" ca="1" si="172"/>
        <v>0.15868219821670981</v>
      </c>
      <c r="G882">
        <f t="shared" ca="1" si="172"/>
        <v>0.36914858734842482</v>
      </c>
      <c r="H882">
        <f t="shared" ca="1" si="166"/>
        <v>-1.3059916010327344</v>
      </c>
      <c r="I882">
        <f ca="1">History!C167+History!D167*H882</f>
        <v>19.909802715631916</v>
      </c>
      <c r="K882">
        <f t="shared" ca="1" si="173"/>
        <v>0.99815615699000593</v>
      </c>
      <c r="L882">
        <f t="shared" ca="1" si="173"/>
        <v>0.82905144456627655</v>
      </c>
      <c r="M882">
        <f t="shared" ca="1" si="167"/>
        <v>2.8950804747702383E-2</v>
      </c>
      <c r="N882">
        <f ca="1">History!C168+History!D168*M882</f>
        <v>25.091996852384796</v>
      </c>
    </row>
    <row r="883" spans="1:14" x14ac:dyDescent="0.3">
      <c r="A883">
        <f t="shared" ca="1" si="171"/>
        <v>0.54566035731141527</v>
      </c>
      <c r="B883">
        <f t="shared" ca="1" si="171"/>
        <v>0.36193487542120251</v>
      </c>
      <c r="C883">
        <f t="shared" ca="1" si="165"/>
        <v>-0.71186416686863108</v>
      </c>
      <c r="D883">
        <f ca="1">History!C166+History!D166*C883</f>
        <v>38.277766194504444</v>
      </c>
      <c r="F883">
        <f t="shared" ca="1" si="172"/>
        <v>0.42099405449429139</v>
      </c>
      <c r="G883">
        <f t="shared" ca="1" si="172"/>
        <v>2.3414256752737228E-2</v>
      </c>
      <c r="H883">
        <f t="shared" ca="1" si="166"/>
        <v>1.3011894414736573</v>
      </c>
      <c r="I883">
        <f ca="1">History!C167+History!D167*H883</f>
        <v>52.719939822076</v>
      </c>
      <c r="K883">
        <f t="shared" ca="1" si="173"/>
        <v>0.41469204080437205</v>
      </c>
      <c r="L883">
        <f t="shared" ca="1" si="173"/>
        <v>0.44617436494449958</v>
      </c>
      <c r="M883">
        <f t="shared" ca="1" si="167"/>
        <v>-1.2516570870465047</v>
      </c>
      <c r="N883">
        <f ca="1">History!C168+History!D168*M883</f>
        <v>5.7463330269463633</v>
      </c>
    </row>
    <row r="884" spans="1:14" x14ac:dyDescent="0.3">
      <c r="A884">
        <f t="shared" ref="A884:B903" ca="1" si="174">RAND()</f>
        <v>0.2203325324793064</v>
      </c>
      <c r="B884">
        <f t="shared" ca="1" si="174"/>
        <v>0.6374305314755393</v>
      </c>
      <c r="C884">
        <f t="shared" ca="1" si="165"/>
        <v>-1.1301752841401151</v>
      </c>
      <c r="D884">
        <f ca="1">History!C166+History!D166*C884</f>
        <v>32.471531143812186</v>
      </c>
      <c r="F884">
        <f t="shared" ref="F884:G903" ca="1" si="175">RAND()</f>
        <v>0.79340708540298466</v>
      </c>
      <c r="G884">
        <f t="shared" ca="1" si="175"/>
        <v>0.25792146911877545</v>
      </c>
      <c r="H884">
        <f t="shared" ca="1" si="166"/>
        <v>-3.384703508715891E-2</v>
      </c>
      <c r="I884">
        <f ca="1">History!C167+History!D167*H884</f>
        <v>35.919138832837824</v>
      </c>
      <c r="K884">
        <f t="shared" ref="K884:L903" ca="1" si="176">RAND()</f>
        <v>0.3899920415011211</v>
      </c>
      <c r="L884">
        <f t="shared" ca="1" si="176"/>
        <v>0.46616751194176853</v>
      </c>
      <c r="M884">
        <f t="shared" ca="1" si="167"/>
        <v>-1.3414285393025005</v>
      </c>
      <c r="N884">
        <f ca="1">History!C168+History!D168*M884</f>
        <v>4.3901893177016191</v>
      </c>
    </row>
    <row r="885" spans="1:14" x14ac:dyDescent="0.3">
      <c r="A885">
        <f t="shared" ca="1" si="174"/>
        <v>0.59322722431927832</v>
      </c>
      <c r="B885">
        <f t="shared" ca="1" si="174"/>
        <v>0.62917887927511973</v>
      </c>
      <c r="C885">
        <f t="shared" ca="1" si="165"/>
        <v>-0.70339823360140663</v>
      </c>
      <c r="D885">
        <f ca="1">History!C166+History!D166*C885</f>
        <v>38.395274901405671</v>
      </c>
      <c r="F885">
        <f t="shared" ca="1" si="175"/>
        <v>0.93512880238384466</v>
      </c>
      <c r="G885">
        <f t="shared" ca="1" si="175"/>
        <v>0.42977058108436805</v>
      </c>
      <c r="H885">
        <f t="shared" ca="1" si="166"/>
        <v>-0.33117140927063632</v>
      </c>
      <c r="I885">
        <f ca="1">History!C167+History!D167*H885</f>
        <v>32.177452573616854</v>
      </c>
      <c r="K885">
        <f t="shared" ca="1" si="176"/>
        <v>0.4440397327714154</v>
      </c>
      <c r="L885">
        <f t="shared" ca="1" si="176"/>
        <v>5.4411880934622125E-2</v>
      </c>
      <c r="M885">
        <f t="shared" ca="1" si="167"/>
        <v>1.2004928298613591</v>
      </c>
      <c r="N885">
        <f ca="1">History!C168+History!D168*M885</f>
        <v>42.790043475749101</v>
      </c>
    </row>
    <row r="886" spans="1:14" x14ac:dyDescent="0.3">
      <c r="A886">
        <f t="shared" ca="1" si="174"/>
        <v>0.96318784285974202</v>
      </c>
      <c r="B886">
        <f t="shared" ca="1" si="174"/>
        <v>0.95261451991515589</v>
      </c>
      <c r="C886">
        <f t="shared" ca="1" si="165"/>
        <v>0.26183639992604496</v>
      </c>
      <c r="D886">
        <f ca="1">History!C166+History!D166*C886</f>
        <v>51.792908695804549</v>
      </c>
      <c r="F886">
        <f t="shared" ca="1" si="175"/>
        <v>8.1402862754589411E-2</v>
      </c>
      <c r="G886">
        <f t="shared" ca="1" si="175"/>
        <v>0.30380822469378921</v>
      </c>
      <c r="H886">
        <f t="shared" ca="1" si="166"/>
        <v>-0.74290260380005202</v>
      </c>
      <c r="I886">
        <f ca="1">History!C167+History!D167*H886</f>
        <v>26.996010731540778</v>
      </c>
      <c r="K886">
        <f t="shared" ca="1" si="176"/>
        <v>8.5260106703719418E-2</v>
      </c>
      <c r="L886">
        <f t="shared" ca="1" si="176"/>
        <v>0.19457049125148806</v>
      </c>
      <c r="M886">
        <f t="shared" ca="1" si="167"/>
        <v>0.75730152647423499</v>
      </c>
      <c r="N886">
        <f ca="1">History!C168+History!D168*M886</f>
        <v>36.094918433475037</v>
      </c>
    </row>
    <row r="887" spans="1:14" x14ac:dyDescent="0.3">
      <c r="A887">
        <f t="shared" ca="1" si="174"/>
        <v>0.8877483895215349</v>
      </c>
      <c r="B887">
        <f t="shared" ca="1" si="174"/>
        <v>0.196704338946875</v>
      </c>
      <c r="C887">
        <f t="shared" ca="1" si="165"/>
        <v>0.16037441339326283</v>
      </c>
      <c r="D887">
        <f ca="1">History!C166+History!D166*C887</f>
        <v>50.384597708608929</v>
      </c>
      <c r="F887">
        <f t="shared" ca="1" si="175"/>
        <v>0.65553444224505808</v>
      </c>
      <c r="G887">
        <f t="shared" ca="1" si="175"/>
        <v>0.84481142445423152</v>
      </c>
      <c r="H887">
        <f t="shared" ca="1" si="166"/>
        <v>0.51566828155542355</v>
      </c>
      <c r="I887">
        <f ca="1">History!C167+History!D167*H887</f>
        <v>42.834528515098434</v>
      </c>
      <c r="K887">
        <f t="shared" ca="1" si="176"/>
        <v>8.2837407456871848E-2</v>
      </c>
      <c r="L887">
        <f t="shared" ca="1" si="176"/>
        <v>0.92571251107136532</v>
      </c>
      <c r="M887">
        <f t="shared" ca="1" si="167"/>
        <v>1.9932284409107777</v>
      </c>
      <c r="N887">
        <f ca="1">History!C168+History!D168*M887</f>
        <v>54.765603467284791</v>
      </c>
    </row>
    <row r="888" spans="1:14" x14ac:dyDescent="0.3">
      <c r="A888">
        <f t="shared" ca="1" si="174"/>
        <v>0.68283574839269456</v>
      </c>
      <c r="B888">
        <f t="shared" ca="1" si="174"/>
        <v>0.72634951912432477</v>
      </c>
      <c r="C888">
        <f t="shared" ca="1" si="165"/>
        <v>-0.1293251864010421</v>
      </c>
      <c r="D888">
        <f ca="1">History!C166+History!D166*C888</f>
        <v>46.363514115447927</v>
      </c>
      <c r="F888">
        <f t="shared" ca="1" si="175"/>
        <v>0.62596246588500226</v>
      </c>
      <c r="G888">
        <f t="shared" ca="1" si="175"/>
        <v>0.56780777163195739</v>
      </c>
      <c r="H888">
        <f t="shared" ca="1" si="166"/>
        <v>-0.88142206860862582</v>
      </c>
      <c r="I888">
        <f ca="1">History!C167+History!D167*H888</f>
        <v>25.252808952230733</v>
      </c>
      <c r="K888">
        <f t="shared" ca="1" si="176"/>
        <v>0.98967323817762931</v>
      </c>
      <c r="L888">
        <f t="shared" ca="1" si="176"/>
        <v>0.56221527237897029</v>
      </c>
      <c r="M888">
        <f t="shared" ca="1" si="167"/>
        <v>-0.1332169549329299</v>
      </c>
      <c r="N888">
        <f ca="1">History!C168+History!D168*M888</f>
        <v>22.642189239759094</v>
      </c>
    </row>
    <row r="889" spans="1:14" x14ac:dyDescent="0.3">
      <c r="A889">
        <f t="shared" ca="1" si="174"/>
        <v>0.88144206574851869</v>
      </c>
      <c r="B889">
        <f t="shared" ca="1" si="174"/>
        <v>0.87476014100092581</v>
      </c>
      <c r="C889">
        <f t="shared" ca="1" si="165"/>
        <v>0.35470498679661333</v>
      </c>
      <c r="D889">
        <f ca="1">History!C166+History!D166*C889</f>
        <v>53.081941719151615</v>
      </c>
      <c r="F889">
        <f t="shared" ca="1" si="175"/>
        <v>0.58015666765943075</v>
      </c>
      <c r="G889">
        <f t="shared" ca="1" si="175"/>
        <v>0.24072049123072181</v>
      </c>
      <c r="H889">
        <f t="shared" ca="1" si="166"/>
        <v>6.0807282454206482E-2</v>
      </c>
      <c r="I889">
        <f ca="1">History!C167+History!D167*H889</f>
        <v>37.11031853444517</v>
      </c>
      <c r="K889">
        <f t="shared" ca="1" si="176"/>
        <v>2.7524793268058678E-2</v>
      </c>
      <c r="L889">
        <f t="shared" ca="1" si="176"/>
        <v>0.7897498201526667</v>
      </c>
      <c r="M889">
        <f t="shared" ca="1" si="167"/>
        <v>0.66254304949589615</v>
      </c>
      <c r="N889">
        <f ca="1">History!C168+History!D168*M889</f>
        <v>34.663437609422701</v>
      </c>
    </row>
    <row r="890" spans="1:14" x14ac:dyDescent="0.3">
      <c r="A890">
        <f t="shared" ca="1" si="174"/>
        <v>0.87298387662126198</v>
      </c>
      <c r="B890">
        <f t="shared" ca="1" si="174"/>
        <v>0.29377846888048331</v>
      </c>
      <c r="C890">
        <f t="shared" ca="1" si="165"/>
        <v>-0.14157151030546733</v>
      </c>
      <c r="D890">
        <f ca="1">History!C166+History!D166*C890</f>
        <v>46.193532892955439</v>
      </c>
      <c r="F890">
        <f t="shared" ca="1" si="175"/>
        <v>0.5088419333191988</v>
      </c>
      <c r="G890">
        <f t="shared" ca="1" si="175"/>
        <v>0.13313894050040509</v>
      </c>
      <c r="H890">
        <f t="shared" ca="1" si="166"/>
        <v>0.77886977975176863</v>
      </c>
      <c r="I890">
        <f ca="1">History!C167+History!D167*H890</f>
        <v>46.146794560935334</v>
      </c>
      <c r="K890">
        <f t="shared" ca="1" si="176"/>
        <v>0.95966469868521442</v>
      </c>
      <c r="L890">
        <f t="shared" ca="1" si="176"/>
        <v>0.47733670285408858</v>
      </c>
      <c r="M890">
        <f t="shared" ca="1" si="167"/>
        <v>-0.28404971359610859</v>
      </c>
      <c r="N890">
        <f ca="1">History!C168+History!D168*M890</f>
        <v>20.363615242473237</v>
      </c>
    </row>
    <row r="891" spans="1:14" x14ac:dyDescent="0.3">
      <c r="A891">
        <f t="shared" ca="1" si="174"/>
        <v>0.24562693635705357</v>
      </c>
      <c r="B891">
        <f t="shared" ca="1" si="174"/>
        <v>0.54631422963142495</v>
      </c>
      <c r="C891">
        <f t="shared" ca="1" si="165"/>
        <v>-1.6052238048661687</v>
      </c>
      <c r="D891">
        <f ca="1">History!C166+History!D166*C891</f>
        <v>25.877770524179841</v>
      </c>
      <c r="F891">
        <f t="shared" ca="1" si="175"/>
        <v>0.47356091941786382</v>
      </c>
      <c r="G891">
        <f t="shared" ca="1" si="175"/>
        <v>0.87378140750785749</v>
      </c>
      <c r="H891">
        <f t="shared" ca="1" si="166"/>
        <v>0.85792124988357232</v>
      </c>
      <c r="I891">
        <f ca="1">History!C167+History!D167*H891</f>
        <v>47.141619826693265</v>
      </c>
      <c r="K891">
        <f t="shared" ca="1" si="176"/>
        <v>0.85919009050200268</v>
      </c>
      <c r="L891">
        <f t="shared" ca="1" si="176"/>
        <v>0.51384065713422267</v>
      </c>
      <c r="M891">
        <f t="shared" ca="1" si="167"/>
        <v>-0.54885377849782413</v>
      </c>
      <c r="N891">
        <f ca="1">History!C168+History!D168*M891</f>
        <v>16.363319404829433</v>
      </c>
    </row>
    <row r="892" spans="1:14" x14ac:dyDescent="0.3">
      <c r="A892">
        <f t="shared" ca="1" si="174"/>
        <v>0.19647691577693871</v>
      </c>
      <c r="B892">
        <f t="shared" ca="1" si="174"/>
        <v>0.23369616779037217</v>
      </c>
      <c r="C892">
        <f t="shared" ca="1" si="165"/>
        <v>0.18447884305222628</v>
      </c>
      <c r="D892">
        <f ca="1">History!C166+History!D166*C892</f>
        <v>50.719171614451334</v>
      </c>
      <c r="F892">
        <f t="shared" ca="1" si="175"/>
        <v>0.50540780858089251</v>
      </c>
      <c r="G892">
        <f t="shared" ca="1" si="175"/>
        <v>6.973775060123244E-2</v>
      </c>
      <c r="H892">
        <f t="shared" ca="1" si="166"/>
        <v>1.0578712330056708</v>
      </c>
      <c r="I892">
        <f ca="1">History!C167+History!D167*H892</f>
        <v>49.657895548904122</v>
      </c>
      <c r="K892">
        <f t="shared" ca="1" si="176"/>
        <v>0.94709626912594258</v>
      </c>
      <c r="L892">
        <f t="shared" ca="1" si="176"/>
        <v>0.57898933884933068</v>
      </c>
      <c r="M892">
        <f t="shared" ca="1" si="167"/>
        <v>-0.28993041014236076</v>
      </c>
      <c r="N892">
        <f ca="1">History!C168+History!D168*M892</f>
        <v>20.274777762107703</v>
      </c>
    </row>
    <row r="893" spans="1:14" x14ac:dyDescent="0.3">
      <c r="A893">
        <f t="shared" ca="1" si="174"/>
        <v>0.11765994432102245</v>
      </c>
      <c r="B893">
        <f t="shared" ca="1" si="174"/>
        <v>0.15165636152425077</v>
      </c>
      <c r="C893">
        <f t="shared" ca="1" si="165"/>
        <v>1.1985232536564001</v>
      </c>
      <c r="D893">
        <f ca="1">History!C166+History!D166*C893</f>
        <v>64.794294069270904</v>
      </c>
      <c r="F893">
        <f t="shared" ca="1" si="175"/>
        <v>5.9380686817760986E-2</v>
      </c>
      <c r="G893">
        <f t="shared" ca="1" si="175"/>
        <v>0.74092181904796162</v>
      </c>
      <c r="H893">
        <f t="shared" ca="1" si="166"/>
        <v>-0.13547965594593087</v>
      </c>
      <c r="I893">
        <f ca="1">History!C167+History!D167*H893</f>
        <v>34.640140493060898</v>
      </c>
      <c r="K893">
        <f t="shared" ca="1" si="176"/>
        <v>0.92184359465593968</v>
      </c>
      <c r="L893">
        <f t="shared" ca="1" si="176"/>
        <v>0.6691458578177325</v>
      </c>
      <c r="M893">
        <f t="shared" ca="1" si="167"/>
        <v>-0.19625056935423937</v>
      </c>
      <c r="N893">
        <f ca="1">History!C168+History!D168*M893</f>
        <v>21.689964033190616</v>
      </c>
    </row>
    <row r="894" spans="1:14" x14ac:dyDescent="0.3">
      <c r="A894">
        <f t="shared" ca="1" si="174"/>
        <v>0.40586312463351448</v>
      </c>
      <c r="B894">
        <f t="shared" ca="1" si="174"/>
        <v>0.2719411169335243</v>
      </c>
      <c r="C894">
        <f t="shared" ca="1" si="165"/>
        <v>-0.18455149557582212</v>
      </c>
      <c r="D894">
        <f ca="1">History!C166+History!D166*C894</f>
        <v>45.596962812335249</v>
      </c>
      <c r="F894">
        <f t="shared" ca="1" si="175"/>
        <v>0.27269760873396109</v>
      </c>
      <c r="G894">
        <f t="shared" ca="1" si="175"/>
        <v>0.25411171683488498</v>
      </c>
      <c r="H894">
        <f t="shared" ca="1" si="166"/>
        <v>-4.1642788847697149E-2</v>
      </c>
      <c r="I894">
        <f ca="1">History!C167+History!D167*H894</f>
        <v>35.821032968472743</v>
      </c>
      <c r="K894">
        <f t="shared" ca="1" si="176"/>
        <v>0.88093808898457759</v>
      </c>
      <c r="L894">
        <f t="shared" ca="1" si="176"/>
        <v>0.52984476500222721</v>
      </c>
      <c r="M894">
        <f t="shared" ca="1" si="167"/>
        <v>-0.49469645077144209</v>
      </c>
      <c r="N894">
        <f ca="1">History!C168+History!D168*M894</f>
        <v>17.181453872524134</v>
      </c>
    </row>
    <row r="895" spans="1:14" x14ac:dyDescent="0.3">
      <c r="A895">
        <f t="shared" ca="1" si="174"/>
        <v>0.39170296552197492</v>
      </c>
      <c r="B895">
        <f t="shared" ca="1" si="174"/>
        <v>9.5458611838050933E-2</v>
      </c>
      <c r="C895">
        <f t="shared" ca="1" si="165"/>
        <v>1.1301543661078803</v>
      </c>
      <c r="D895">
        <f ca="1">History!C166+History!D166*C895</f>
        <v>63.845321367205649</v>
      </c>
      <c r="F895">
        <f t="shared" ca="1" si="175"/>
        <v>0.18144260924983657</v>
      </c>
      <c r="G895">
        <f t="shared" ca="1" si="175"/>
        <v>0.92844328410880073</v>
      </c>
      <c r="H895">
        <f t="shared" ca="1" si="166"/>
        <v>1.6639855544309192</v>
      </c>
      <c r="I895">
        <f ca="1">History!C167+History!D167*H895</f>
        <v>57.285556867361635</v>
      </c>
      <c r="K895">
        <f t="shared" ca="1" si="176"/>
        <v>0.65496833852630887</v>
      </c>
      <c r="L895">
        <f t="shared" ca="1" si="176"/>
        <v>0.18138141230959637</v>
      </c>
      <c r="M895">
        <f t="shared" ca="1" si="167"/>
        <v>0.38446260947514954</v>
      </c>
      <c r="N895">
        <f ca="1">History!C168+History!D168*M895</f>
        <v>30.46258054494362</v>
      </c>
    </row>
    <row r="896" spans="1:14" x14ac:dyDescent="0.3">
      <c r="A896">
        <f t="shared" ca="1" si="174"/>
        <v>0.79083360982739437</v>
      </c>
      <c r="B896">
        <f t="shared" ca="1" si="174"/>
        <v>0.60460335046741409</v>
      </c>
      <c r="C896">
        <f t="shared" ca="1" si="165"/>
        <v>-0.54236461804854041</v>
      </c>
      <c r="D896">
        <f ca="1">History!C166+History!D166*C896</f>
        <v>40.630451028355075</v>
      </c>
      <c r="F896">
        <f t="shared" ca="1" si="175"/>
        <v>0.28458546630165238</v>
      </c>
      <c r="G896">
        <f t="shared" ca="1" si="175"/>
        <v>0.14256880654631499</v>
      </c>
      <c r="H896">
        <f t="shared" ca="1" si="166"/>
        <v>0.99071488044484057</v>
      </c>
      <c r="I896">
        <f ca="1">History!C167+History!D167*H896</f>
        <v>48.812764697165761</v>
      </c>
      <c r="K896">
        <f t="shared" ca="1" si="176"/>
        <v>0.9657746065457592</v>
      </c>
      <c r="L896">
        <f t="shared" ca="1" si="176"/>
        <v>0.76408804817909926</v>
      </c>
      <c r="M896">
        <f t="shared" ca="1" si="167"/>
        <v>2.333042805907453E-2</v>
      </c>
      <c r="N896">
        <f ca="1">History!C168+History!D168*M896</f>
        <v>25.007091926616933</v>
      </c>
    </row>
    <row r="897" spans="1:14" x14ac:dyDescent="0.3">
      <c r="A897">
        <f t="shared" ca="1" si="174"/>
        <v>0.82218466707624371</v>
      </c>
      <c r="B897">
        <f t="shared" ca="1" si="174"/>
        <v>0.92020288197269029</v>
      </c>
      <c r="C897">
        <f t="shared" ca="1" si="165"/>
        <v>0.54874496360731406</v>
      </c>
      <c r="D897">
        <f ca="1">History!C166+History!D166*C897</f>
        <v>55.775252195675755</v>
      </c>
      <c r="F897">
        <f t="shared" ca="1" si="175"/>
        <v>9.648538972718157E-2</v>
      </c>
      <c r="G897">
        <f t="shared" ca="1" si="175"/>
        <v>0.72820486523663575</v>
      </c>
      <c r="H897">
        <f t="shared" ca="1" si="166"/>
        <v>-0.29522436108426919</v>
      </c>
      <c r="I897">
        <f ca="1">History!C167+History!D167*H897</f>
        <v>32.629829129114057</v>
      </c>
      <c r="K897">
        <f t="shared" ca="1" si="176"/>
        <v>0.97464298103082359</v>
      </c>
      <c r="L897">
        <f t="shared" ca="1" si="176"/>
        <v>0.67718951636878821</v>
      </c>
      <c r="M897">
        <f t="shared" ca="1" si="167"/>
        <v>-0.100107018632918</v>
      </c>
      <c r="N897">
        <f ca="1">History!C168+History!D168*M897</f>
        <v>23.142368647559152</v>
      </c>
    </row>
    <row r="898" spans="1:14" x14ac:dyDescent="0.3">
      <c r="A898">
        <f t="shared" ca="1" si="174"/>
        <v>0.21528453656337843</v>
      </c>
      <c r="B898">
        <f t="shared" ca="1" si="174"/>
        <v>0.85946576984550938</v>
      </c>
      <c r="C898">
        <f t="shared" ca="1" si="165"/>
        <v>1.112607006977431</v>
      </c>
      <c r="D898">
        <f ca="1">History!C166+History!D166*C898</f>
        <v>63.601760803253015</v>
      </c>
      <c r="F898">
        <f t="shared" ca="1" si="175"/>
        <v>0.90484330108899647</v>
      </c>
      <c r="G898">
        <f t="shared" ca="1" si="175"/>
        <v>0.49325622990172169</v>
      </c>
      <c r="H898">
        <f t="shared" ca="1" si="166"/>
        <v>-0.44679766263473547</v>
      </c>
      <c r="I898">
        <f ca="1">History!C167+History!D167*H898</f>
        <v>30.72235100447784</v>
      </c>
      <c r="K898">
        <f t="shared" ca="1" si="176"/>
        <v>0.53849547491901084</v>
      </c>
      <c r="L898">
        <f t="shared" ca="1" si="176"/>
        <v>0.58267653652279683</v>
      </c>
      <c r="M898">
        <f t="shared" ca="1" si="167"/>
        <v>-0.96585609487585644</v>
      </c>
      <c r="N898">
        <f ca="1">History!C168+History!D168*M898</f>
        <v>10.063821581357546</v>
      </c>
    </row>
    <row r="899" spans="1:14" x14ac:dyDescent="0.3">
      <c r="A899">
        <f t="shared" ca="1" si="174"/>
        <v>0.79820468830212576</v>
      </c>
      <c r="B899">
        <f t="shared" ca="1" si="174"/>
        <v>0.28907554796861157</v>
      </c>
      <c r="C899">
        <f t="shared" ca="1" si="165"/>
        <v>-0.16319073221004804</v>
      </c>
      <c r="D899">
        <f ca="1">History!C166+History!D166*C899</f>
        <v>45.893454126677746</v>
      </c>
      <c r="F899">
        <f t="shared" ca="1" si="175"/>
        <v>0.13820914175685473</v>
      </c>
      <c r="G899">
        <f t="shared" ca="1" si="175"/>
        <v>4.7924846432247925E-2</v>
      </c>
      <c r="H899">
        <f t="shared" ca="1" si="166"/>
        <v>1.8999492598351535</v>
      </c>
      <c r="I899">
        <f ca="1">History!C167+History!D167*H899</f>
        <v>60.255048206948388</v>
      </c>
      <c r="K899">
        <f t="shared" ca="1" si="176"/>
        <v>0.26524504064955878</v>
      </c>
      <c r="L899">
        <f t="shared" ca="1" si="176"/>
        <v>0.85379238697053328</v>
      </c>
      <c r="M899">
        <f t="shared" ca="1" si="167"/>
        <v>0.98873496681188477</v>
      </c>
      <c r="N899">
        <f ca="1">History!C168+History!D168*M899</f>
        <v>39.591096743343144</v>
      </c>
    </row>
    <row r="900" spans="1:14" x14ac:dyDescent="0.3">
      <c r="A900">
        <f t="shared" ca="1" si="174"/>
        <v>0.72491268046632451</v>
      </c>
      <c r="B900">
        <f t="shared" ca="1" si="174"/>
        <v>0.9723805192348951</v>
      </c>
      <c r="C900">
        <f t="shared" ref="C900:C963" ca="1" si="177">SQRT(-2*LN(MAX(A900,0.0000000001)))*COS(2*PI()*B900)</f>
        <v>0.79007929274555622</v>
      </c>
      <c r="D900">
        <f ca="1">History!C166+History!D166*C900</f>
        <v>59.125016959083545</v>
      </c>
      <c r="F900">
        <f t="shared" ca="1" si="175"/>
        <v>0.75020101391219507</v>
      </c>
      <c r="G900">
        <f t="shared" ca="1" si="175"/>
        <v>0.4483187148332155</v>
      </c>
      <c r="H900">
        <f t="shared" ref="H900:H963" ca="1" si="178">SQRT(-2*LN(MAX(F900,0.0000000001)))*COS(2*PI()*G900)</f>
        <v>-0.71855137984960049</v>
      </c>
      <c r="I900">
        <f ca="1">History!C167+History!D167*H900</f>
        <v>27.302459337716577</v>
      </c>
      <c r="K900">
        <f t="shared" ca="1" si="176"/>
        <v>0.44072510857624314</v>
      </c>
      <c r="L900">
        <f t="shared" ca="1" si="176"/>
        <v>0.34382711586265946</v>
      </c>
      <c r="M900">
        <f t="shared" ref="M900:M963" ca="1" si="179">SQRT(-2*LN(MAX(K900,0.0000000001)))*COS(2*PI()*L900)</f>
        <v>-0.71170366693498388</v>
      </c>
      <c r="N900">
        <f ca="1">History!C168+History!D168*M900</f>
        <v>13.903207128540481</v>
      </c>
    </row>
    <row r="901" spans="1:14" x14ac:dyDescent="0.3">
      <c r="A901">
        <f t="shared" ca="1" si="174"/>
        <v>0.77965203375224035</v>
      </c>
      <c r="B901">
        <f t="shared" ca="1" si="174"/>
        <v>0.62773219750685694</v>
      </c>
      <c r="C901">
        <f t="shared" ca="1" si="177"/>
        <v>-0.4902686039337053</v>
      </c>
      <c r="D901">
        <f ca="1">History!C166+History!D166*C901</f>
        <v>41.353553261754726</v>
      </c>
      <c r="F901">
        <f t="shared" ca="1" si="175"/>
        <v>0.93443505724975451</v>
      </c>
      <c r="G901">
        <f t="shared" ca="1" si="175"/>
        <v>0.32401729864803919</v>
      </c>
      <c r="H901">
        <f t="shared" ca="1" si="178"/>
        <v>-0.16516399867517834</v>
      </c>
      <c r="I901">
        <f ca="1">History!C167+History!D167*H901</f>
        <v>34.266577115994842</v>
      </c>
      <c r="K901">
        <f t="shared" ca="1" si="176"/>
        <v>0.5002039195347735</v>
      </c>
      <c r="L901">
        <f t="shared" ca="1" si="176"/>
        <v>0.41319654949342954</v>
      </c>
      <c r="M901">
        <f t="shared" ca="1" si="179"/>
        <v>-1.0062937680313013</v>
      </c>
      <c r="N901">
        <f ca="1">History!C168+History!D168*M901</f>
        <v>9.4529447971670688</v>
      </c>
    </row>
    <row r="902" spans="1:14" x14ac:dyDescent="0.3">
      <c r="A902">
        <f t="shared" ca="1" si="174"/>
        <v>0.11432053848397805</v>
      </c>
      <c r="B902">
        <f t="shared" ca="1" si="174"/>
        <v>7.1764621842529741E-2</v>
      </c>
      <c r="C902">
        <f t="shared" ca="1" si="177"/>
        <v>1.8745051385147926</v>
      </c>
      <c r="D902">
        <f ca="1">History!C166+History!D166*C902</f>
        <v>74.177046646106064</v>
      </c>
      <c r="F902">
        <f t="shared" ca="1" si="175"/>
        <v>0.47694405587325495</v>
      </c>
      <c r="G902">
        <f t="shared" ca="1" si="175"/>
        <v>0.71984860592803157</v>
      </c>
      <c r="H902">
        <f t="shared" ca="1" si="178"/>
        <v>-0.22915094890890916</v>
      </c>
      <c r="I902">
        <f ca="1">History!C167+History!D167*H902</f>
        <v>33.461331689626725</v>
      </c>
      <c r="K902">
        <f t="shared" ca="1" si="176"/>
        <v>0.38410916783434246</v>
      </c>
      <c r="L902">
        <f t="shared" ca="1" si="176"/>
        <v>0.48522220313734821</v>
      </c>
      <c r="M902">
        <f t="shared" ca="1" si="179"/>
        <v>-1.3773909603403502</v>
      </c>
      <c r="N902">
        <f ca="1">History!C168+History!D168*M902</f>
        <v>3.8469184912409311</v>
      </c>
    </row>
    <row r="903" spans="1:14" x14ac:dyDescent="0.3">
      <c r="A903">
        <f t="shared" ca="1" si="174"/>
        <v>0.54546748766504149</v>
      </c>
      <c r="B903">
        <f t="shared" ca="1" si="174"/>
        <v>0.17802267805237659</v>
      </c>
      <c r="C903">
        <f t="shared" ca="1" si="177"/>
        <v>0.48112794844475604</v>
      </c>
      <c r="D903">
        <f ca="1">History!C166+History!D166*C903</f>
        <v>54.836715620265451</v>
      </c>
      <c r="F903">
        <f t="shared" ca="1" si="175"/>
        <v>0.53758798754591819</v>
      </c>
      <c r="G903">
        <f t="shared" ca="1" si="175"/>
        <v>0.6292748283769104</v>
      </c>
      <c r="H903">
        <f t="shared" ca="1" si="178"/>
        <v>-0.76637943151485244</v>
      </c>
      <c r="I903">
        <f ca="1">History!C167+History!D167*H903</f>
        <v>26.700565987355901</v>
      </c>
      <c r="K903">
        <f t="shared" ca="1" si="176"/>
        <v>0.4471616293632269</v>
      </c>
      <c r="L903">
        <f t="shared" ca="1" si="176"/>
        <v>0.26233268085709804</v>
      </c>
      <c r="M903">
        <f t="shared" ca="1" si="179"/>
        <v>-9.821348578154375E-2</v>
      </c>
      <c r="N903">
        <f ca="1">History!C168+History!D168*M903</f>
        <v>23.170973539204628</v>
      </c>
    </row>
    <row r="904" spans="1:14" x14ac:dyDescent="0.3">
      <c r="A904">
        <f t="shared" ref="A904:B923" ca="1" si="180">RAND()</f>
        <v>0.2415506386280929</v>
      </c>
      <c r="B904">
        <f t="shared" ca="1" si="180"/>
        <v>0.35150816968156828</v>
      </c>
      <c r="C904">
        <f t="shared" ca="1" si="177"/>
        <v>-1.0036670486905235</v>
      </c>
      <c r="D904">
        <f ca="1">History!C166+History!D166*C904</f>
        <v>34.227488660934384</v>
      </c>
      <c r="F904">
        <f t="shared" ref="F904:G923" ca="1" si="181">RAND()</f>
        <v>0.83907914065922362</v>
      </c>
      <c r="G904">
        <f t="shared" ca="1" si="181"/>
        <v>0.54560500361038089</v>
      </c>
      <c r="H904">
        <f t="shared" ca="1" si="178"/>
        <v>-0.56821543762216331</v>
      </c>
      <c r="I904">
        <f ca="1">History!C167+History!D167*H904</f>
        <v>29.194365882022687</v>
      </c>
      <c r="K904">
        <f t="shared" ref="K904:L923" ca="1" si="182">RAND()</f>
        <v>0.38079129227302977</v>
      </c>
      <c r="L904">
        <f t="shared" ca="1" si="182"/>
        <v>6.0763599137376278E-2</v>
      </c>
      <c r="M904">
        <f t="shared" ca="1" si="179"/>
        <v>1.2895547510200975</v>
      </c>
      <c r="N904">
        <f ca="1">History!C168+History!D168*M904</f>
        <v>44.135468564431548</v>
      </c>
    </row>
    <row r="905" spans="1:14" x14ac:dyDescent="0.3">
      <c r="A905">
        <f t="shared" ca="1" si="180"/>
        <v>4.3499188676732081E-2</v>
      </c>
      <c r="B905">
        <f t="shared" ca="1" si="180"/>
        <v>0.43572797533590968</v>
      </c>
      <c r="C905">
        <f t="shared" ca="1" si="177"/>
        <v>-2.3025840170436114</v>
      </c>
      <c r="D905">
        <f ca="1">History!C166+History!D166*C905</f>
        <v>16.198282842108433</v>
      </c>
      <c r="F905">
        <f t="shared" ca="1" si="181"/>
        <v>0.81944438240126116</v>
      </c>
      <c r="G905">
        <f t="shared" ca="1" si="181"/>
        <v>0.96422282588052599</v>
      </c>
      <c r="H905">
        <f t="shared" ca="1" si="178"/>
        <v>0.61519852153895183</v>
      </c>
      <c r="I905">
        <f ca="1">History!C167+History!D167*H905</f>
        <v>44.087069388499955</v>
      </c>
      <c r="K905">
        <f t="shared" ca="1" si="182"/>
        <v>0.64483477369525499</v>
      </c>
      <c r="L905">
        <f t="shared" ca="1" si="182"/>
        <v>0.30229104891088521</v>
      </c>
      <c r="M905">
        <f t="shared" ca="1" si="179"/>
        <v>-0.30226959502762951</v>
      </c>
      <c r="N905">
        <f ca="1">History!C168+History!D168*M905</f>
        <v>20.088374317150098</v>
      </c>
    </row>
    <row r="906" spans="1:14" x14ac:dyDescent="0.3">
      <c r="A906">
        <f t="shared" ca="1" si="180"/>
        <v>0.59419162450654595</v>
      </c>
      <c r="B906">
        <f t="shared" ca="1" si="180"/>
        <v>0.64893822009120106</v>
      </c>
      <c r="C906">
        <f t="shared" ca="1" si="177"/>
        <v>-0.60523825059207625</v>
      </c>
      <c r="D906">
        <f ca="1">History!C166+History!D166*C906</f>
        <v>39.757753473913318</v>
      </c>
      <c r="F906">
        <f t="shared" ca="1" si="181"/>
        <v>0.82307350655996581</v>
      </c>
      <c r="G906">
        <f t="shared" ca="1" si="181"/>
        <v>0.41174883955465824</v>
      </c>
      <c r="H906">
        <f t="shared" ca="1" si="178"/>
        <v>-0.53053239752522707</v>
      </c>
      <c r="I906">
        <f ca="1">History!C167+History!D167*H906</f>
        <v>29.668589072514866</v>
      </c>
      <c r="K906">
        <f t="shared" ca="1" si="182"/>
        <v>0.19145544773956169</v>
      </c>
      <c r="L906">
        <f t="shared" ca="1" si="182"/>
        <v>0.59695552372487881</v>
      </c>
      <c r="M906">
        <f t="shared" ca="1" si="179"/>
        <v>-1.4912064394693318</v>
      </c>
      <c r="N906">
        <f ca="1">History!C168+History!D168*M906</f>
        <v>2.1275506726687858</v>
      </c>
    </row>
    <row r="907" spans="1:14" x14ac:dyDescent="0.3">
      <c r="A907">
        <f t="shared" ca="1" si="180"/>
        <v>0.71536837495382355</v>
      </c>
      <c r="B907">
        <f t="shared" ca="1" si="180"/>
        <v>0.62364688213357111</v>
      </c>
      <c r="C907">
        <f t="shared" ca="1" si="177"/>
        <v>-0.58365480494039912</v>
      </c>
      <c r="D907">
        <f ca="1">History!C166+History!D166*C907</f>
        <v>40.057335659237232</v>
      </c>
      <c r="F907">
        <f t="shared" ca="1" si="181"/>
        <v>0.12537134545656603</v>
      </c>
      <c r="G907">
        <f t="shared" ca="1" si="181"/>
        <v>0.44064726904164153</v>
      </c>
      <c r="H907">
        <f t="shared" ca="1" si="178"/>
        <v>-1.8978071630977091</v>
      </c>
      <c r="I907">
        <f ca="1">History!C167+History!D167*H907</f>
        <v>12.462084503316213</v>
      </c>
      <c r="K907">
        <f t="shared" ca="1" si="182"/>
        <v>0.9970473629580725</v>
      </c>
      <c r="L907">
        <f t="shared" ca="1" si="182"/>
        <v>0.78634935382512694</v>
      </c>
      <c r="M907">
        <f t="shared" ca="1" si="179"/>
        <v>1.7411467566806331E-2</v>
      </c>
      <c r="N907">
        <f ca="1">History!C168+History!D168*M907</f>
        <v>24.917676407149035</v>
      </c>
    </row>
    <row r="908" spans="1:14" x14ac:dyDescent="0.3">
      <c r="A908">
        <f t="shared" ca="1" si="180"/>
        <v>0.18319181479266655</v>
      </c>
      <c r="B908">
        <f t="shared" ca="1" si="180"/>
        <v>0.70756518102159427</v>
      </c>
      <c r="C908">
        <f t="shared" ca="1" si="177"/>
        <v>-0.48543224050169131</v>
      </c>
      <c r="D908">
        <f ca="1">History!C166+History!D166*C908</f>
        <v>41.420682873465765</v>
      </c>
      <c r="F908">
        <f t="shared" ca="1" si="181"/>
        <v>0.24238953693269327</v>
      </c>
      <c r="G908">
        <f t="shared" ca="1" si="181"/>
        <v>0.69797411788291042</v>
      </c>
      <c r="H908">
        <f t="shared" ca="1" si="178"/>
        <v>-0.54059132318756464</v>
      </c>
      <c r="I908">
        <f ca="1">History!C167+History!D167*H908</f>
        <v>29.542002262951556</v>
      </c>
      <c r="K908">
        <f t="shared" ca="1" si="182"/>
        <v>0.53443534124702607</v>
      </c>
      <c r="L908">
        <f t="shared" ca="1" si="182"/>
        <v>0.3580095124592666</v>
      </c>
      <c r="M908">
        <f t="shared" ca="1" si="179"/>
        <v>-0.70269895819330275</v>
      </c>
      <c r="N908">
        <f ca="1">History!C168+History!D168*M908</f>
        <v>14.039237891179686</v>
      </c>
    </row>
    <row r="909" spans="1:14" x14ac:dyDescent="0.3">
      <c r="A909">
        <f t="shared" ca="1" si="180"/>
        <v>0.90943534165620543</v>
      </c>
      <c r="B909">
        <f t="shared" ca="1" si="180"/>
        <v>0.35737864974916267</v>
      </c>
      <c r="C909">
        <f t="shared" ca="1" si="177"/>
        <v>-0.27217914013877187</v>
      </c>
      <c r="D909">
        <f ca="1">History!C166+History!D166*C909</f>
        <v>44.380675029716272</v>
      </c>
      <c r="F909">
        <f t="shared" ca="1" si="181"/>
        <v>0.43614826329535472</v>
      </c>
      <c r="G909">
        <f t="shared" ca="1" si="181"/>
        <v>0.22636454235538916</v>
      </c>
      <c r="H909">
        <f t="shared" ca="1" si="178"/>
        <v>0.19060796456214943</v>
      </c>
      <c r="I909">
        <f ca="1">History!C167+History!D167*H909</f>
        <v>38.743798567875238</v>
      </c>
      <c r="K909">
        <f t="shared" ca="1" si="182"/>
        <v>0.57653128861907277</v>
      </c>
      <c r="L909">
        <f t="shared" ca="1" si="182"/>
        <v>0.5218525581394915</v>
      </c>
      <c r="M909">
        <f t="shared" ca="1" si="179"/>
        <v>-1.0396233002896609</v>
      </c>
      <c r="N909">
        <f ca="1">History!C168+History!D168*M909</f>
        <v>8.94944803546435</v>
      </c>
    </row>
    <row r="910" spans="1:14" x14ac:dyDescent="0.3">
      <c r="A910">
        <f t="shared" ca="1" si="180"/>
        <v>0.17956614433265261</v>
      </c>
      <c r="B910">
        <f t="shared" ca="1" si="180"/>
        <v>0.78282001652312738</v>
      </c>
      <c r="C910">
        <f t="shared" ca="1" si="177"/>
        <v>0.37945753996646164</v>
      </c>
      <c r="D910">
        <f ca="1">History!C166+History!D166*C910</f>
        <v>53.425511698229229</v>
      </c>
      <c r="F910">
        <f t="shared" ca="1" si="181"/>
        <v>0.53233427883563722</v>
      </c>
      <c r="G910">
        <f t="shared" ca="1" si="181"/>
        <v>0.47590522549315895</v>
      </c>
      <c r="H910">
        <f t="shared" ca="1" si="178"/>
        <v>-1.1100840726777053</v>
      </c>
      <c r="I910">
        <f ca="1">History!C167+History!D167*H910</f>
        <v>22.375206061513037</v>
      </c>
      <c r="K910">
        <f t="shared" ca="1" si="182"/>
        <v>0.33775125583403864</v>
      </c>
      <c r="L910">
        <f t="shared" ca="1" si="182"/>
        <v>0.56742565236350118</v>
      </c>
      <c r="M910">
        <f t="shared" ca="1" si="179"/>
        <v>-1.3431396090869934</v>
      </c>
      <c r="N910">
        <f ca="1">History!C168+History!D168*M910</f>
        <v>4.3643408272739315</v>
      </c>
    </row>
    <row r="911" spans="1:14" x14ac:dyDescent="0.3">
      <c r="A911">
        <f t="shared" ca="1" si="180"/>
        <v>0.16887010775087496</v>
      </c>
      <c r="B911">
        <f t="shared" ca="1" si="180"/>
        <v>0.68057629389623731</v>
      </c>
      <c r="C911">
        <f t="shared" ca="1" si="177"/>
        <v>-0.79686386004726628</v>
      </c>
      <c r="D911">
        <f ca="1">History!C166+History!D166*C911</f>
        <v>37.09795485922124</v>
      </c>
      <c r="F911">
        <f t="shared" ca="1" si="181"/>
        <v>0.51361080103831502</v>
      </c>
      <c r="G911">
        <f t="shared" ca="1" si="181"/>
        <v>0.48435076624351836</v>
      </c>
      <c r="H911">
        <f t="shared" ca="1" si="178"/>
        <v>-1.1487979859437678</v>
      </c>
      <c r="I911">
        <f ca="1">History!C167+History!D167*H911</f>
        <v>21.888009821022813</v>
      </c>
      <c r="K911">
        <f t="shared" ca="1" si="182"/>
        <v>0.11416992440417062</v>
      </c>
      <c r="L911">
        <f t="shared" ca="1" si="182"/>
        <v>0.47810650122592802</v>
      </c>
      <c r="M911">
        <f t="shared" ca="1" si="179"/>
        <v>-2.0636189321935738</v>
      </c>
      <c r="N911">
        <f ca="1">History!C168+History!D168*M911</f>
        <v>-6.5196704827541296</v>
      </c>
    </row>
    <row r="912" spans="1:14" x14ac:dyDescent="0.3">
      <c r="A912">
        <f t="shared" ca="1" si="180"/>
        <v>0.47073230620549855</v>
      </c>
      <c r="B912">
        <f t="shared" ca="1" si="180"/>
        <v>0.85493363682962209</v>
      </c>
      <c r="C912">
        <f t="shared" ca="1" si="177"/>
        <v>0.75198261721455395</v>
      </c>
      <c r="D912">
        <f ca="1">History!C166+History!D166*C912</f>
        <v>58.59622811353298</v>
      </c>
      <c r="F912">
        <f t="shared" ca="1" si="181"/>
        <v>0.9497001126547201</v>
      </c>
      <c r="G912">
        <f t="shared" ca="1" si="181"/>
        <v>0.14140432909666245</v>
      </c>
      <c r="H912">
        <f t="shared" ca="1" si="178"/>
        <v>0.20259657828263017</v>
      </c>
      <c r="I912">
        <f ca="1">History!C167+History!D167*H912</f>
        <v>38.894669586600898</v>
      </c>
      <c r="K912">
        <f t="shared" ca="1" si="182"/>
        <v>0.9018617334628064</v>
      </c>
      <c r="L912">
        <f t="shared" ca="1" si="182"/>
        <v>0.72065862879450515</v>
      </c>
      <c r="M912">
        <f t="shared" ca="1" si="179"/>
        <v>-8.3320150729666961E-2</v>
      </c>
      <c r="N912">
        <f ca="1">History!C168+History!D168*M912</f>
        <v>23.395961574183509</v>
      </c>
    </row>
    <row r="913" spans="1:14" x14ac:dyDescent="0.3">
      <c r="A913">
        <f t="shared" ca="1" si="180"/>
        <v>0.41494576879818568</v>
      </c>
      <c r="B913">
        <f t="shared" ca="1" si="180"/>
        <v>0.13095429652298063</v>
      </c>
      <c r="C913">
        <f t="shared" ca="1" si="177"/>
        <v>0.90213811787690634</v>
      </c>
      <c r="D913">
        <f ca="1">History!C166+History!D166*C913</f>
        <v>60.680414010113331</v>
      </c>
      <c r="F913">
        <f t="shared" ca="1" si="181"/>
        <v>0.58426004687697131</v>
      </c>
      <c r="G913">
        <f t="shared" ca="1" si="181"/>
        <v>0.24206677500693241</v>
      </c>
      <c r="H913">
        <f t="shared" ca="1" si="178"/>
        <v>5.1655585929643186E-2</v>
      </c>
      <c r="I913">
        <f ca="1">History!C167+History!D167*H913</f>
        <v>36.995148773376783</v>
      </c>
      <c r="K913">
        <f t="shared" ca="1" si="182"/>
        <v>0.75847810471661425</v>
      </c>
      <c r="L913">
        <f t="shared" ca="1" si="182"/>
        <v>0.78972625144541186</v>
      </c>
      <c r="M913">
        <f t="shared" ca="1" si="179"/>
        <v>0.18367702959033219</v>
      </c>
      <c r="N913">
        <f ca="1">History!C168+History!D168*M913</f>
        <v>27.429387985115483</v>
      </c>
    </row>
    <row r="914" spans="1:14" x14ac:dyDescent="0.3">
      <c r="A914">
        <f t="shared" ca="1" si="180"/>
        <v>0.91421664734577257</v>
      </c>
      <c r="B914">
        <f t="shared" ca="1" si="180"/>
        <v>0.63909492875608842</v>
      </c>
      <c r="C914">
        <f t="shared" ca="1" si="177"/>
        <v>-0.27181788127667039</v>
      </c>
      <c r="D914">
        <f ca="1">History!C166+History!D166*C914</f>
        <v>44.385689368998449</v>
      </c>
      <c r="F914">
        <f t="shared" ca="1" si="181"/>
        <v>0.54737140029620168</v>
      </c>
      <c r="G914">
        <f t="shared" ca="1" si="181"/>
        <v>0.67790087683193001</v>
      </c>
      <c r="H914">
        <f t="shared" ca="1" si="178"/>
        <v>-0.48049860098772945</v>
      </c>
      <c r="I914">
        <f ca="1">History!C167+History!D167*H914</f>
        <v>30.298240676138477</v>
      </c>
      <c r="K914">
        <f t="shared" ca="1" si="182"/>
        <v>0.17129618718701134</v>
      </c>
      <c r="L914">
        <f t="shared" ca="1" si="182"/>
        <v>0.8039672235867642</v>
      </c>
      <c r="M914">
        <f t="shared" ca="1" si="179"/>
        <v>0.62483315676929629</v>
      </c>
      <c r="N914">
        <f ca="1">History!C168+History!D168*M914</f>
        <v>34.093768382599464</v>
      </c>
    </row>
    <row r="915" spans="1:14" x14ac:dyDescent="0.3">
      <c r="A915">
        <f t="shared" ca="1" si="180"/>
        <v>0.52345955305804881</v>
      </c>
      <c r="B915">
        <f t="shared" ca="1" si="180"/>
        <v>0.77117199068492348</v>
      </c>
      <c r="C915">
        <f t="shared" ca="1" si="177"/>
        <v>0.15091284269496319</v>
      </c>
      <c r="D915">
        <f ca="1">History!C166+History!D166*C915</f>
        <v>50.253269371505667</v>
      </c>
      <c r="F915">
        <f t="shared" ca="1" si="181"/>
        <v>0.92335170471397543</v>
      </c>
      <c r="G915">
        <f t="shared" ca="1" si="181"/>
        <v>0.20666174142420224</v>
      </c>
      <c r="H915">
        <f t="shared" ca="1" si="178"/>
        <v>0.10740830685082582</v>
      </c>
      <c r="I915">
        <f ca="1">History!C167+History!D167*H915</f>
        <v>37.696770328480902</v>
      </c>
      <c r="K915">
        <f t="shared" ca="1" si="182"/>
        <v>0.75325832359571299</v>
      </c>
      <c r="L915">
        <f t="shared" ca="1" si="182"/>
        <v>0.97927100018465207</v>
      </c>
      <c r="M915">
        <f t="shared" ca="1" si="179"/>
        <v>0.74641489772485881</v>
      </c>
      <c r="N915">
        <f ca="1">History!C168+History!D168*M915</f>
        <v>35.930458210070739</v>
      </c>
    </row>
    <row r="916" spans="1:14" x14ac:dyDescent="0.3">
      <c r="A916">
        <f t="shared" ca="1" si="180"/>
        <v>0.38096320270792561</v>
      </c>
      <c r="B916">
        <f t="shared" ca="1" si="180"/>
        <v>0.95635294004679783</v>
      </c>
      <c r="C916">
        <f t="shared" ca="1" si="177"/>
        <v>1.3373655402003213</v>
      </c>
      <c r="D916">
        <f ca="1">History!C166+History!D166*C916</f>
        <v>66.7214504783758</v>
      </c>
      <c r="F916">
        <f t="shared" ca="1" si="181"/>
        <v>0.25691704053103204</v>
      </c>
      <c r="G916">
        <f t="shared" ca="1" si="181"/>
        <v>0.47186208135941776</v>
      </c>
      <c r="H916">
        <f t="shared" ca="1" si="178"/>
        <v>-1.6229385733822119</v>
      </c>
      <c r="I916">
        <f ca="1">History!C167+History!D167*H916</f>
        <v>15.921175363439435</v>
      </c>
      <c r="K916">
        <f t="shared" ca="1" si="182"/>
        <v>4.8421637124597683E-2</v>
      </c>
      <c r="L916">
        <f t="shared" ca="1" si="182"/>
        <v>0.25170421150478095</v>
      </c>
      <c r="M916">
        <f t="shared" ca="1" si="179"/>
        <v>-2.6349614322365211E-2</v>
      </c>
      <c r="N916">
        <f ca="1">History!C168+History!D168*M916</f>
        <v>24.256594131856104</v>
      </c>
    </row>
    <row r="917" spans="1:14" x14ac:dyDescent="0.3">
      <c r="A917">
        <f t="shared" ca="1" si="180"/>
        <v>0.99830236076581846</v>
      </c>
      <c r="B917">
        <f t="shared" ca="1" si="180"/>
        <v>0.58872008507024121</v>
      </c>
      <c r="C917">
        <f t="shared" ca="1" si="177"/>
        <v>-4.9468657305564684E-2</v>
      </c>
      <c r="D917">
        <f ca="1">History!C166+History!D166*C917</f>
        <v>47.471937389696855</v>
      </c>
      <c r="F917">
        <f t="shared" ca="1" si="181"/>
        <v>0.73186944130069942</v>
      </c>
      <c r="G917">
        <f t="shared" ca="1" si="181"/>
        <v>5.4520053297227755E-2</v>
      </c>
      <c r="H917">
        <f t="shared" ca="1" si="178"/>
        <v>0.74422236939974884</v>
      </c>
      <c r="I917">
        <f ca="1">History!C167+History!D167*H917</f>
        <v>45.710773331300992</v>
      </c>
      <c r="K917">
        <f t="shared" ca="1" si="182"/>
        <v>6.5481467967452023E-2</v>
      </c>
      <c r="L917">
        <f t="shared" ca="1" si="182"/>
        <v>0.98684920618537098</v>
      </c>
      <c r="M917">
        <f t="shared" ca="1" si="179"/>
        <v>2.3269803003327794</v>
      </c>
      <c r="N917">
        <f ca="1">History!C168+History!D168*M917</f>
        <v>59.807467815353803</v>
      </c>
    </row>
    <row r="918" spans="1:14" x14ac:dyDescent="0.3">
      <c r="A918">
        <f t="shared" ca="1" si="180"/>
        <v>0.96954706247062816</v>
      </c>
      <c r="B918">
        <f t="shared" ca="1" si="180"/>
        <v>0.68999410359167423</v>
      </c>
      <c r="C918">
        <f t="shared" ca="1" si="177"/>
        <v>-9.156176100672675E-2</v>
      </c>
      <c r="D918">
        <f ca="1">History!C166+History!D166*C918</f>
        <v>46.887677387963521</v>
      </c>
      <c r="F918">
        <f t="shared" ca="1" si="181"/>
        <v>0.96584693358731588</v>
      </c>
      <c r="G918">
        <f t="shared" ca="1" si="181"/>
        <v>0.71706789034101392</v>
      </c>
      <c r="H918">
        <f t="shared" ca="1" si="178"/>
        <v>-5.4161135363295025E-2</v>
      </c>
      <c r="I918">
        <f ca="1">History!C167+History!D167*H918</f>
        <v>35.663495513717436</v>
      </c>
      <c r="K918">
        <f t="shared" ca="1" si="182"/>
        <v>0.28826917384775208</v>
      </c>
      <c r="L918">
        <f t="shared" ca="1" si="182"/>
        <v>0.35425375753652621</v>
      </c>
      <c r="M918">
        <f t="shared" ca="1" si="179"/>
        <v>-0.96085425462580365</v>
      </c>
      <c r="N918">
        <f ca="1">History!C168+History!D168*M918</f>
        <v>10.139382508793732</v>
      </c>
    </row>
    <row r="919" spans="1:14" x14ac:dyDescent="0.3">
      <c r="A919">
        <f t="shared" ca="1" si="180"/>
        <v>0.78647162867069043</v>
      </c>
      <c r="B919">
        <f t="shared" ca="1" si="180"/>
        <v>0.45053217691881076</v>
      </c>
      <c r="C919">
        <f t="shared" ca="1" si="177"/>
        <v>-0.65989637974482684</v>
      </c>
      <c r="D919">
        <f ca="1">History!C166+History!D166*C919</f>
        <v>38.999088613744185</v>
      </c>
      <c r="F919">
        <f t="shared" ca="1" si="181"/>
        <v>0.64429542034661902</v>
      </c>
      <c r="G919">
        <f t="shared" ca="1" si="181"/>
        <v>0.29912574613944887</v>
      </c>
      <c r="H919">
        <f t="shared" ca="1" si="178"/>
        <v>-0.2848482730646984</v>
      </c>
      <c r="I919">
        <f ca="1">History!C167+History!D167*H919</f>
        <v>32.760407276546189</v>
      </c>
      <c r="K919">
        <f t="shared" ca="1" si="182"/>
        <v>0.2855054915791605</v>
      </c>
      <c r="L919">
        <f t="shared" ca="1" si="182"/>
        <v>0.61218488336683019</v>
      </c>
      <c r="M919">
        <f t="shared" ca="1" si="179"/>
        <v>-1.2060201888247655</v>
      </c>
      <c r="N919">
        <f ca="1">History!C168+History!D168*M919</f>
        <v>6.4357525570701064</v>
      </c>
    </row>
    <row r="920" spans="1:14" x14ac:dyDescent="0.3">
      <c r="A920">
        <f t="shared" ca="1" si="180"/>
        <v>0.78426116123524503</v>
      </c>
      <c r="B920">
        <f t="shared" ca="1" si="180"/>
        <v>0.95984182605889423</v>
      </c>
      <c r="C920">
        <f t="shared" ca="1" si="177"/>
        <v>0.67508086088188268</v>
      </c>
      <c r="D920">
        <f ca="1">History!C166+History!D166*C920</f>
        <v>57.528817627311632</v>
      </c>
      <c r="F920">
        <f t="shared" ca="1" si="181"/>
        <v>0.19157639170810048</v>
      </c>
      <c r="G920">
        <f t="shared" ca="1" si="181"/>
        <v>5.3009721982274494E-3</v>
      </c>
      <c r="H920">
        <f t="shared" ca="1" si="178"/>
        <v>1.816940362254585</v>
      </c>
      <c r="I920">
        <f ca="1">History!C167+History!D167*H920</f>
        <v>59.210420593342015</v>
      </c>
      <c r="K920">
        <f t="shared" ca="1" si="182"/>
        <v>8.2586142991208367E-2</v>
      </c>
      <c r="L920">
        <f t="shared" ca="1" si="182"/>
        <v>0.41766973054603884</v>
      </c>
      <c r="M920">
        <f t="shared" ca="1" si="179"/>
        <v>-1.941132191980089</v>
      </c>
      <c r="N920">
        <f ca="1">History!C168+History!D168*M920</f>
        <v>-4.6693091704214709</v>
      </c>
    </row>
    <row r="921" spans="1:14" x14ac:dyDescent="0.3">
      <c r="A921">
        <f t="shared" ca="1" si="180"/>
        <v>4.3956958321838879E-2</v>
      </c>
      <c r="B921">
        <f t="shared" ca="1" si="180"/>
        <v>0.47695674540234867</v>
      </c>
      <c r="C921">
        <f t="shared" ca="1" si="177"/>
        <v>-2.4736619961854807</v>
      </c>
      <c r="D921">
        <f ca="1">History!C166+History!D166*C921</f>
        <v>13.823689105814175</v>
      </c>
      <c r="F921">
        <f t="shared" ca="1" si="181"/>
        <v>8.0810260555819191E-4</v>
      </c>
      <c r="G921">
        <f t="shared" ca="1" si="181"/>
        <v>0.46836346699377007</v>
      </c>
      <c r="H921">
        <f t="shared" ca="1" si="178"/>
        <v>-3.6994984705555258</v>
      </c>
      <c r="I921">
        <f ca="1">History!C167+History!D167*H921</f>
        <v>-10.211346247143283</v>
      </c>
      <c r="K921">
        <f t="shared" ca="1" si="182"/>
        <v>0.24276110286583308</v>
      </c>
      <c r="L921">
        <f t="shared" ca="1" si="182"/>
        <v>0.23479118019484979</v>
      </c>
      <c r="M921">
        <f t="shared" ca="1" si="179"/>
        <v>0.16055038855846437</v>
      </c>
      <c r="N921">
        <f ca="1">History!C168+History!D168*M921</f>
        <v>27.080022480122949</v>
      </c>
    </row>
    <row r="922" spans="1:14" x14ac:dyDescent="0.3">
      <c r="A922">
        <f t="shared" ca="1" si="180"/>
        <v>0.23785424794457344</v>
      </c>
      <c r="B922">
        <f t="shared" ca="1" si="180"/>
        <v>0.40096471235369513</v>
      </c>
      <c r="C922">
        <f t="shared" ca="1" si="177"/>
        <v>-1.3770984854989741</v>
      </c>
      <c r="D922">
        <f ca="1">History!C166+History!D166*C922</f>
        <v>29.04419180865299</v>
      </c>
      <c r="F922">
        <f t="shared" ca="1" si="181"/>
        <v>0.84400652402479048</v>
      </c>
      <c r="G922">
        <f t="shared" ca="1" si="181"/>
        <v>0.88950025592781379</v>
      </c>
      <c r="H922">
        <f t="shared" ca="1" si="178"/>
        <v>0.4475792581145594</v>
      </c>
      <c r="I922">
        <f ca="1">History!C167+History!D167*H922</f>
        <v>41.977660442603174</v>
      </c>
      <c r="K922">
        <f t="shared" ca="1" si="182"/>
        <v>0.31635768912912676</v>
      </c>
      <c r="L922">
        <f t="shared" ca="1" si="182"/>
        <v>0.8636330993701844</v>
      </c>
      <c r="M922">
        <f t="shared" ca="1" si="179"/>
        <v>0.99350263982300291</v>
      </c>
      <c r="N922">
        <f ca="1">History!C168+History!D168*M922</f>
        <v>39.663120193997884</v>
      </c>
    </row>
    <row r="923" spans="1:14" x14ac:dyDescent="0.3">
      <c r="A923">
        <f t="shared" ca="1" si="180"/>
        <v>0.16753445539636747</v>
      </c>
      <c r="B923">
        <f t="shared" ca="1" si="180"/>
        <v>0.94868491233200325</v>
      </c>
      <c r="C923">
        <f t="shared" ca="1" si="177"/>
        <v>1.7928686550499191</v>
      </c>
      <c r="D923">
        <f ca="1">History!C166+History!D166*C923</f>
        <v>73.043917278661155</v>
      </c>
      <c r="F923">
        <f t="shared" ca="1" si="181"/>
        <v>0.13701075993043499</v>
      </c>
      <c r="G923">
        <f t="shared" ca="1" si="181"/>
        <v>0.7094332206586802</v>
      </c>
      <c r="H923">
        <f t="shared" ca="1" si="178"/>
        <v>-0.50272163635940026</v>
      </c>
      <c r="I923">
        <f ca="1">History!C167+History!D167*H923</f>
        <v>30.018574314049204</v>
      </c>
      <c r="K923">
        <f t="shared" ca="1" si="182"/>
        <v>5.9522963829525821E-3</v>
      </c>
      <c r="L923">
        <f t="shared" ca="1" si="182"/>
        <v>0.98074356958034248</v>
      </c>
      <c r="M923">
        <f t="shared" ca="1" si="179"/>
        <v>3.1778400205447741</v>
      </c>
      <c r="N923">
        <f ca="1">History!C168+History!D168*M923</f>
        <v>72.661086956155586</v>
      </c>
    </row>
    <row r="924" spans="1:14" x14ac:dyDescent="0.3">
      <c r="A924">
        <f t="shared" ref="A924:B943" ca="1" si="183">RAND()</f>
        <v>0.78110634654628064</v>
      </c>
      <c r="B924">
        <f t="shared" ca="1" si="183"/>
        <v>0.49742381184664486</v>
      </c>
      <c r="C924">
        <f t="shared" ca="1" si="177"/>
        <v>-0.70282181150650913</v>
      </c>
      <c r="D924">
        <f ca="1">History!C166+History!D166*C924</f>
        <v>38.403275745832701</v>
      </c>
      <c r="F924">
        <f t="shared" ref="F924:G943" ca="1" si="184">RAND()</f>
        <v>0.91574525166780085</v>
      </c>
      <c r="G924">
        <f t="shared" ca="1" si="184"/>
        <v>0.66861248526635575</v>
      </c>
      <c r="H924">
        <f t="shared" ca="1" si="178"/>
        <v>-0.20532420189409228</v>
      </c>
      <c r="I924">
        <f ca="1">History!C167+History!D167*H924</f>
        <v>33.761180002272155</v>
      </c>
      <c r="K924">
        <f t="shared" ref="K924:L943" ca="1" si="185">RAND()</f>
        <v>0.47887781847031885</v>
      </c>
      <c r="L924">
        <f t="shared" ca="1" si="185"/>
        <v>0.11199305378916058</v>
      </c>
      <c r="M924">
        <f t="shared" ca="1" si="179"/>
        <v>0.92526998368395175</v>
      </c>
      <c r="N924">
        <f ca="1">History!C168+History!D168*M924</f>
        <v>38.632355011274065</v>
      </c>
    </row>
    <row r="925" spans="1:14" x14ac:dyDescent="0.3">
      <c r="A925">
        <f t="shared" ca="1" si="183"/>
        <v>0.45668830236548585</v>
      </c>
      <c r="B925">
        <f t="shared" ca="1" si="183"/>
        <v>0.10956366761519376</v>
      </c>
      <c r="C925">
        <f t="shared" ca="1" si="177"/>
        <v>0.96686820492066505</v>
      </c>
      <c r="D925">
        <f ca="1">History!C166+History!D166*C925</f>
        <v>61.578879493601576</v>
      </c>
      <c r="F925">
        <f t="shared" ca="1" si="184"/>
        <v>0.36326241105973345</v>
      </c>
      <c r="G925">
        <f t="shared" ca="1" si="184"/>
        <v>0.91210984522548333</v>
      </c>
      <c r="H925">
        <f t="shared" ca="1" si="178"/>
        <v>1.2115795436705046</v>
      </c>
      <c r="I925">
        <f ca="1">History!C167+History!D167*H925</f>
        <v>51.592241750832954</v>
      </c>
      <c r="K925">
        <f t="shared" ca="1" si="185"/>
        <v>0.12564101797789762</v>
      </c>
      <c r="L925">
        <f t="shared" ca="1" si="185"/>
        <v>0.66785921128693004</v>
      </c>
      <c r="M925">
        <f t="shared" ca="1" si="179"/>
        <v>-1.0051664803309195</v>
      </c>
      <c r="N925">
        <f ca="1">History!C168+History!D168*M925</f>
        <v>9.4699743102802394</v>
      </c>
    </row>
    <row r="926" spans="1:14" x14ac:dyDescent="0.3">
      <c r="A926">
        <f t="shared" ca="1" si="183"/>
        <v>0.2532503348049725</v>
      </c>
      <c r="B926">
        <f t="shared" ca="1" si="183"/>
        <v>1.5516811045076295E-2</v>
      </c>
      <c r="C926">
        <f t="shared" ca="1" si="177"/>
        <v>1.6494628210270854</v>
      </c>
      <c r="D926">
        <f ca="1">History!C166+History!D166*C926</f>
        <v>71.053417993324828</v>
      </c>
      <c r="F926">
        <f t="shared" ca="1" si="184"/>
        <v>8.6292129558038333E-2</v>
      </c>
      <c r="G926">
        <f t="shared" ca="1" si="184"/>
        <v>0.21171307581627796</v>
      </c>
      <c r="H926">
        <f t="shared" ca="1" si="178"/>
        <v>0.5273912657092088</v>
      </c>
      <c r="I926">
        <f ca="1">History!C167+History!D167*H926</f>
        <v>42.982056711687576</v>
      </c>
      <c r="K926">
        <f t="shared" ca="1" si="185"/>
        <v>0.59750779879881766</v>
      </c>
      <c r="L926">
        <f t="shared" ca="1" si="185"/>
        <v>0.47571120335130557</v>
      </c>
      <c r="M926">
        <f t="shared" ca="1" si="179"/>
        <v>-1.0030818888886353</v>
      </c>
      <c r="N926">
        <f ca="1">History!C168+History!D168*M926</f>
        <v>9.5014654525059168</v>
      </c>
    </row>
    <row r="927" spans="1:14" x14ac:dyDescent="0.3">
      <c r="A927">
        <f t="shared" ca="1" si="183"/>
        <v>1.1628011163344776E-2</v>
      </c>
      <c r="B927">
        <f t="shared" ca="1" si="183"/>
        <v>0.20785651046765785</v>
      </c>
      <c r="C927">
        <f t="shared" ca="1" si="177"/>
        <v>0.78114172703162466</v>
      </c>
      <c r="D927">
        <f ca="1">History!C166+History!D166*C927</f>
        <v>59.000961907296777</v>
      </c>
      <c r="F927">
        <f t="shared" ca="1" si="184"/>
        <v>0.93401557248691303</v>
      </c>
      <c r="G927">
        <f t="shared" ca="1" si="184"/>
        <v>0.20823546533386406</v>
      </c>
      <c r="H927">
        <f t="shared" ca="1" si="178"/>
        <v>9.585101487585812E-2</v>
      </c>
      <c r="I927">
        <f ca="1">History!C167+History!D167*H927</f>
        <v>37.551327289391701</v>
      </c>
      <c r="K927">
        <f t="shared" ca="1" si="185"/>
        <v>0.15771129764166369</v>
      </c>
      <c r="L927">
        <f t="shared" ca="1" si="185"/>
        <v>0.84276132903208933</v>
      </c>
      <c r="M927">
        <f t="shared" ca="1" si="179"/>
        <v>1.0578430076268943</v>
      </c>
      <c r="N927">
        <f ca="1">History!C168+History!D168*M927</f>
        <v>40.635086034529472</v>
      </c>
    </row>
    <row r="928" spans="1:14" x14ac:dyDescent="0.3">
      <c r="A928">
        <f t="shared" ca="1" si="183"/>
        <v>0.92955775801132379</v>
      </c>
      <c r="B928">
        <f t="shared" ca="1" si="183"/>
        <v>0.59405280947567896</v>
      </c>
      <c r="C928">
        <f t="shared" ca="1" si="177"/>
        <v>-0.31740030956384979</v>
      </c>
      <c r="D928">
        <f ca="1">History!C166+History!D166*C928</f>
        <v>43.752996901862986</v>
      </c>
      <c r="F928">
        <f t="shared" ca="1" si="184"/>
        <v>0.98254924700242863</v>
      </c>
      <c r="G928">
        <f t="shared" ca="1" si="184"/>
        <v>0.75640818009880617</v>
      </c>
      <c r="H928">
        <f t="shared" ca="1" si="178"/>
        <v>7.5531467752910728E-3</v>
      </c>
      <c r="I928">
        <f ca="1">History!C167+History!D167*H928</f>
        <v>36.440140489797123</v>
      </c>
      <c r="K928">
        <f t="shared" ca="1" si="185"/>
        <v>0.60892671030796541</v>
      </c>
      <c r="L928">
        <f t="shared" ca="1" si="185"/>
        <v>3.5734692929661249E-2</v>
      </c>
      <c r="M928">
        <f t="shared" ca="1" si="179"/>
        <v>0.97104809039408835</v>
      </c>
      <c r="N928">
        <f ca="1">History!C168+History!D168*M928</f>
        <v>39.323907725148537</v>
      </c>
    </row>
    <row r="929" spans="1:14" x14ac:dyDescent="0.3">
      <c r="A929">
        <f t="shared" ca="1" si="183"/>
        <v>0.60378129403887792</v>
      </c>
      <c r="B929">
        <f t="shared" ca="1" si="183"/>
        <v>0.98594700504664357</v>
      </c>
      <c r="C929">
        <f t="shared" ca="1" si="177"/>
        <v>1.0006196110835694</v>
      </c>
      <c r="D929">
        <f ca="1">History!C166+History!D166*C929</f>
        <v>62.047355203143908</v>
      </c>
      <c r="F929">
        <f t="shared" ca="1" si="184"/>
        <v>0.98674582005612821</v>
      </c>
      <c r="G929">
        <f t="shared" ca="1" si="184"/>
        <v>0.69810050464367945</v>
      </c>
      <c r="H929">
        <f t="shared" ca="1" si="178"/>
        <v>-5.2330763671481248E-2</v>
      </c>
      <c r="I929">
        <f ca="1">History!C167+History!D167*H929</f>
        <v>35.686529873504909</v>
      </c>
      <c r="K929">
        <f t="shared" ca="1" si="185"/>
        <v>0.95767470825676382</v>
      </c>
      <c r="L929">
        <f t="shared" ca="1" si="185"/>
        <v>0.65839670682375295</v>
      </c>
      <c r="M929">
        <f t="shared" ca="1" si="179"/>
        <v>-0.16007957044793272</v>
      </c>
      <c r="N929">
        <f ca="1">History!C168+History!D168*M929</f>
        <v>22.236385767396328</v>
      </c>
    </row>
    <row r="930" spans="1:14" x14ac:dyDescent="0.3">
      <c r="A930">
        <f t="shared" ca="1" si="183"/>
        <v>0.7554756776873538</v>
      </c>
      <c r="B930">
        <f t="shared" ca="1" si="183"/>
        <v>0.73181176465250608</v>
      </c>
      <c r="C930">
        <f t="shared" ca="1" si="177"/>
        <v>-8.5395438146666822E-2</v>
      </c>
      <c r="D930">
        <f ca="1">History!C166+History!D166*C930</f>
        <v>46.973267080528942</v>
      </c>
      <c r="F930">
        <f t="shared" ca="1" si="184"/>
        <v>0.92133351841926969</v>
      </c>
      <c r="G930">
        <f t="shared" ca="1" si="184"/>
        <v>0.89199985075716859</v>
      </c>
      <c r="H930">
        <f t="shared" ca="1" si="178"/>
        <v>0.31512449730438596</v>
      </c>
      <c r="I930">
        <f ca="1">History!C167+History!D167*H930</f>
        <v>40.310780087257697</v>
      </c>
      <c r="K930">
        <f t="shared" ca="1" si="185"/>
        <v>0.82796800466871001</v>
      </c>
      <c r="L930">
        <f t="shared" ca="1" si="185"/>
        <v>4.1828801783885261E-2</v>
      </c>
      <c r="M930">
        <f t="shared" ca="1" si="179"/>
        <v>0.59336081111612715</v>
      </c>
      <c r="N930">
        <f ca="1">History!C168+History!D168*M930</f>
        <v>33.618327443413023</v>
      </c>
    </row>
    <row r="931" spans="1:14" x14ac:dyDescent="0.3">
      <c r="A931">
        <f t="shared" ca="1" si="183"/>
        <v>0.80703852599587367</v>
      </c>
      <c r="B931">
        <f t="shared" ca="1" si="183"/>
        <v>0.91765486909321337</v>
      </c>
      <c r="C931">
        <f t="shared" ca="1" si="177"/>
        <v>0.56909845814934112</v>
      </c>
      <c r="D931">
        <f ca="1">History!C166+History!D166*C931</f>
        <v>56.05776243395205</v>
      </c>
      <c r="F931">
        <f t="shared" ca="1" si="184"/>
        <v>0.47044949938593206</v>
      </c>
      <c r="G931">
        <f t="shared" ca="1" si="184"/>
        <v>0.12620850562224317</v>
      </c>
      <c r="H931">
        <f t="shared" ca="1" si="178"/>
        <v>0.86175138191089751</v>
      </c>
      <c r="I931">
        <f ca="1">History!C167+History!D167*H931</f>
        <v>47.189820222025809</v>
      </c>
      <c r="K931">
        <f t="shared" ca="1" si="185"/>
        <v>0.5518130800606712</v>
      </c>
      <c r="L931">
        <f t="shared" ca="1" si="185"/>
        <v>0.5927282166011657</v>
      </c>
      <c r="M931">
        <f t="shared" ca="1" si="179"/>
        <v>-0.91055080179965531</v>
      </c>
      <c r="N931">
        <f ca="1">History!C168+History!D168*M931</f>
        <v>10.899297931671551</v>
      </c>
    </row>
    <row r="932" spans="1:14" x14ac:dyDescent="0.3">
      <c r="A932">
        <f t="shared" ca="1" si="183"/>
        <v>0.29334690308936107</v>
      </c>
      <c r="B932">
        <f t="shared" ca="1" si="183"/>
        <v>0.4129761472057546</v>
      </c>
      <c r="C932">
        <f t="shared" ca="1" si="177"/>
        <v>-1.3377972035833732</v>
      </c>
      <c r="D932">
        <f ca="1">History!C166+History!D166*C932</f>
        <v>29.589700811817739</v>
      </c>
      <c r="F932">
        <f t="shared" ca="1" si="184"/>
        <v>5.0899949515152865E-2</v>
      </c>
      <c r="G932">
        <f t="shared" ca="1" si="184"/>
        <v>0.13656324208226089</v>
      </c>
      <c r="H932">
        <f t="shared" ca="1" si="178"/>
        <v>1.5958392146967919</v>
      </c>
      <c r="I932">
        <f ca="1">History!C167+History!D167*H932</f>
        <v>56.42796749649478</v>
      </c>
      <c r="K932">
        <f t="shared" ca="1" si="185"/>
        <v>0.64832897742070106</v>
      </c>
      <c r="L932">
        <f t="shared" ca="1" si="185"/>
        <v>0.43623552116176878</v>
      </c>
      <c r="M932">
        <f t="shared" ca="1" si="179"/>
        <v>-0.85725089993931569</v>
      </c>
      <c r="N932">
        <f ca="1">History!C168+History!D168*M932</f>
        <v>11.704479587919449</v>
      </c>
    </row>
    <row r="933" spans="1:14" x14ac:dyDescent="0.3">
      <c r="A933">
        <f t="shared" ca="1" si="183"/>
        <v>0.92343596077558943</v>
      </c>
      <c r="B933">
        <f t="shared" ca="1" si="183"/>
        <v>0.19704342142887665</v>
      </c>
      <c r="C933">
        <f t="shared" ca="1" si="177"/>
        <v>0.13036908848410458</v>
      </c>
      <c r="D933">
        <f ca="1">History!C166+History!D166*C933</f>
        <v>49.968118294121133</v>
      </c>
      <c r="F933">
        <f t="shared" ca="1" si="184"/>
        <v>0.28347065788646397</v>
      </c>
      <c r="G933">
        <f t="shared" ca="1" si="184"/>
        <v>0.74252380616729274</v>
      </c>
      <c r="H933">
        <f t="shared" ca="1" si="178"/>
        <v>-7.4561112261849027E-2</v>
      </c>
      <c r="I933">
        <f ca="1">History!C167+History!D167*H933</f>
        <v>35.406771478026229</v>
      </c>
      <c r="K933">
        <f t="shared" ca="1" si="185"/>
        <v>0.8068050089562071</v>
      </c>
      <c r="L933">
        <f t="shared" ca="1" si="185"/>
        <v>0.21002396008334079</v>
      </c>
      <c r="M933">
        <f t="shared" ca="1" si="179"/>
        <v>0.1628573565068516</v>
      </c>
      <c r="N933">
        <f ca="1">History!C168+History!D168*M933</f>
        <v>27.114872980944892</v>
      </c>
    </row>
    <row r="934" spans="1:14" x14ac:dyDescent="0.3">
      <c r="A934">
        <f t="shared" ca="1" si="183"/>
        <v>0.13073298612623419</v>
      </c>
      <c r="B934">
        <f t="shared" ca="1" si="183"/>
        <v>0.21488558540552793</v>
      </c>
      <c r="C934">
        <f t="shared" ca="1" si="177"/>
        <v>0.4414591164143567</v>
      </c>
      <c r="D934">
        <f ca="1">History!C166+History!D166*C934</f>
        <v>54.286104954076905</v>
      </c>
      <c r="F934">
        <f t="shared" ca="1" si="184"/>
        <v>0.35824505376049942</v>
      </c>
      <c r="G934">
        <f t="shared" ca="1" si="184"/>
        <v>0.69365767607377504</v>
      </c>
      <c r="H934">
        <f t="shared" ca="1" si="178"/>
        <v>-0.49671559348110439</v>
      </c>
      <c r="I934">
        <f ca="1">History!C167+History!D167*H934</f>
        <v>30.094157515634095</v>
      </c>
      <c r="K934">
        <f t="shared" ca="1" si="185"/>
        <v>0.38205156614633495</v>
      </c>
      <c r="L934">
        <f t="shared" ca="1" si="185"/>
        <v>0.46250385030014685</v>
      </c>
      <c r="M934">
        <f t="shared" ca="1" si="179"/>
        <v>-1.3489058622612582</v>
      </c>
      <c r="N934">
        <f ca="1">History!C168+History!D168*M934</f>
        <v>4.277232200069232</v>
      </c>
    </row>
    <row r="935" spans="1:14" x14ac:dyDescent="0.3">
      <c r="A935">
        <f t="shared" ca="1" si="183"/>
        <v>0.64167732031449376</v>
      </c>
      <c r="B935">
        <f t="shared" ca="1" si="183"/>
        <v>0.37070274726134134</v>
      </c>
      <c r="C935">
        <f t="shared" ca="1" si="177"/>
        <v>-0.64786017743816959</v>
      </c>
      <c r="D935">
        <f ca="1">History!C166+History!D166*C935</f>
        <v>39.166153309910939</v>
      </c>
      <c r="F935">
        <f t="shared" ca="1" si="184"/>
        <v>9.9225257431320601E-2</v>
      </c>
      <c r="G935">
        <f t="shared" ca="1" si="184"/>
        <v>0.38899442803600559</v>
      </c>
      <c r="H935">
        <f t="shared" ca="1" si="178"/>
        <v>-1.6475952647526997</v>
      </c>
      <c r="I935">
        <f ca="1">History!C167+History!D167*H935</f>
        <v>15.610882594633757</v>
      </c>
      <c r="K935">
        <f t="shared" ca="1" si="185"/>
        <v>0.37125309451370614</v>
      </c>
      <c r="L935">
        <f t="shared" ca="1" si="185"/>
        <v>0.74307357222620041</v>
      </c>
      <c r="M935">
        <f t="shared" ca="1" si="179"/>
        <v>-6.124571234226614E-2</v>
      </c>
      <c r="N935">
        <f ca="1">History!C168+History!D168*M935</f>
        <v>23.72943184788274</v>
      </c>
    </row>
    <row r="936" spans="1:14" x14ac:dyDescent="0.3">
      <c r="A936">
        <f t="shared" ca="1" si="183"/>
        <v>0.55882619659688471</v>
      </c>
      <c r="B936">
        <f t="shared" ca="1" si="183"/>
        <v>0.80874507502815229</v>
      </c>
      <c r="C936">
        <f t="shared" ca="1" si="177"/>
        <v>0.38921561591647763</v>
      </c>
      <c r="D936">
        <f ca="1">History!C166+History!D166*C936</f>
        <v>53.560955582622888</v>
      </c>
      <c r="F936">
        <f t="shared" ca="1" si="184"/>
        <v>0.67671947901359919</v>
      </c>
      <c r="G936">
        <f t="shared" ca="1" si="184"/>
        <v>8.5793942297436643E-2</v>
      </c>
      <c r="H936">
        <f t="shared" ca="1" si="178"/>
        <v>0.75841883136146704</v>
      </c>
      <c r="I936">
        <f ca="1">History!C167+History!D167*H936</f>
        <v>45.889429073190939</v>
      </c>
      <c r="K936">
        <f t="shared" ca="1" si="185"/>
        <v>0.1690905963179824</v>
      </c>
      <c r="L936">
        <f t="shared" ca="1" si="185"/>
        <v>0.1166384821136961</v>
      </c>
      <c r="M936">
        <f t="shared" ca="1" si="179"/>
        <v>1.4013305307754473</v>
      </c>
      <c r="N936">
        <f ca="1">History!C168+History!D168*M936</f>
        <v>45.824023408446777</v>
      </c>
    </row>
    <row r="937" spans="1:14" x14ac:dyDescent="0.3">
      <c r="A937">
        <f t="shared" ca="1" si="183"/>
        <v>0.76181096997516573</v>
      </c>
      <c r="B937">
        <f t="shared" ca="1" si="183"/>
        <v>0.58260418621334775</v>
      </c>
      <c r="C937">
        <f t="shared" ca="1" si="177"/>
        <v>-0.64049848665354214</v>
      </c>
      <c r="D937">
        <f ca="1">History!C166+History!D166*C937</f>
        <v>39.268334928570432</v>
      </c>
      <c r="F937">
        <f t="shared" ca="1" si="184"/>
        <v>0.95400747952489329</v>
      </c>
      <c r="G937">
        <f t="shared" ca="1" si="184"/>
        <v>0.86024600943615293</v>
      </c>
      <c r="H937">
        <f t="shared" ca="1" si="178"/>
        <v>0.19596981857664766</v>
      </c>
      <c r="I937">
        <f ca="1">History!C167+History!D167*H937</f>
        <v>38.811274958080688</v>
      </c>
      <c r="K937">
        <f t="shared" ca="1" si="185"/>
        <v>0.73739124266940004</v>
      </c>
      <c r="L937">
        <f t="shared" ca="1" si="185"/>
        <v>0.86490706984785282</v>
      </c>
      <c r="M937">
        <f t="shared" ca="1" si="179"/>
        <v>0.51585138231051408</v>
      </c>
      <c r="N937">
        <f ca="1">History!C168+History!D168*M937</f>
        <v>32.447421530226514</v>
      </c>
    </row>
    <row r="938" spans="1:14" x14ac:dyDescent="0.3">
      <c r="A938">
        <f t="shared" ca="1" si="183"/>
        <v>0.95459305690665486</v>
      </c>
      <c r="B938">
        <f t="shared" ca="1" si="183"/>
        <v>0.97350408445007541</v>
      </c>
      <c r="C938">
        <f t="shared" ca="1" si="177"/>
        <v>0.30064621748118953</v>
      </c>
      <c r="D938">
        <f ca="1">History!C166+History!D166*C938</f>
        <v>52.331596083482573</v>
      </c>
      <c r="F938">
        <f t="shared" ca="1" si="184"/>
        <v>0.67681207400804444</v>
      </c>
      <c r="G938">
        <f t="shared" ca="1" si="184"/>
        <v>0.79561009999047594</v>
      </c>
      <c r="H938">
        <f t="shared" ca="1" si="178"/>
        <v>0.24976328652557514</v>
      </c>
      <c r="I938">
        <f ca="1">History!C167+History!D167*H938</f>
        <v>39.488240243597907</v>
      </c>
      <c r="K938">
        <f t="shared" ca="1" si="185"/>
        <v>0.38088919433218582</v>
      </c>
      <c r="L938">
        <f t="shared" ca="1" si="185"/>
        <v>0.14030006599836231</v>
      </c>
      <c r="M938">
        <f t="shared" ca="1" si="179"/>
        <v>0.88363093727686493</v>
      </c>
      <c r="N938">
        <f ca="1">History!C168+History!D168*M938</f>
        <v>38.003329531293048</v>
      </c>
    </row>
    <row r="939" spans="1:14" x14ac:dyDescent="0.3">
      <c r="A939">
        <f t="shared" ca="1" si="183"/>
        <v>0.7455749638022825</v>
      </c>
      <c r="B939">
        <f t="shared" ca="1" si="183"/>
        <v>0.43868474612369612</v>
      </c>
      <c r="C939">
        <f t="shared" ca="1" si="177"/>
        <v>-0.71012222247222789</v>
      </c>
      <c r="D939">
        <f ca="1">History!C166+History!D166*C939</f>
        <v>38.301944702302002</v>
      </c>
      <c r="F939">
        <f t="shared" ca="1" si="184"/>
        <v>0.67072274858825753</v>
      </c>
      <c r="G939">
        <f t="shared" ca="1" si="184"/>
        <v>0.14662496162998717</v>
      </c>
      <c r="H939">
        <f t="shared" ca="1" si="178"/>
        <v>0.54055029401905097</v>
      </c>
      <c r="I939">
        <f ca="1">History!C167+History!D167*H939</f>
        <v>43.147656843015028</v>
      </c>
      <c r="K939">
        <f t="shared" ca="1" si="185"/>
        <v>0.89243070823777426</v>
      </c>
      <c r="L939">
        <f t="shared" ca="1" si="185"/>
        <v>0.16816163469367928</v>
      </c>
      <c r="M939">
        <f t="shared" ca="1" si="179"/>
        <v>0.23465248215438789</v>
      </c>
      <c r="N939">
        <f ca="1">History!C168+History!D168*M939</f>
        <v>28.19945505636564</v>
      </c>
    </row>
    <row r="940" spans="1:14" x14ac:dyDescent="0.3">
      <c r="A940">
        <f t="shared" ca="1" si="183"/>
        <v>0.52643984542243216</v>
      </c>
      <c r="B940">
        <f t="shared" ca="1" si="183"/>
        <v>0.33878368218660493</v>
      </c>
      <c r="C940">
        <f t="shared" ca="1" si="177"/>
        <v>-0.59965751180076154</v>
      </c>
      <c r="D940">
        <f ca="1">History!C166+History!D166*C940</f>
        <v>39.835215152173859</v>
      </c>
      <c r="F940">
        <f t="shared" ca="1" si="184"/>
        <v>0.96690884929151588</v>
      </c>
      <c r="G940">
        <f t="shared" ca="1" si="184"/>
        <v>0.60302695107073012</v>
      </c>
      <c r="H940">
        <f t="shared" ca="1" si="178"/>
        <v>-0.20694251313040121</v>
      </c>
      <c r="I940">
        <f ca="1">History!C167+History!D167*H940</f>
        <v>33.740814322759107</v>
      </c>
      <c r="K940">
        <f t="shared" ca="1" si="185"/>
        <v>0.45972997136291205</v>
      </c>
      <c r="L940">
        <f t="shared" ca="1" si="185"/>
        <v>0.21968431016948997</v>
      </c>
      <c r="M940">
        <f t="shared" ca="1" si="179"/>
        <v>0.23603470212850239</v>
      </c>
      <c r="N940">
        <f ca="1">History!C168+History!D168*M940</f>
        <v>28.22033573586431</v>
      </c>
    </row>
    <row r="941" spans="1:14" x14ac:dyDescent="0.3">
      <c r="A941">
        <f t="shared" ca="1" si="183"/>
        <v>0.10972175532997763</v>
      </c>
      <c r="B941">
        <f t="shared" ca="1" si="183"/>
        <v>0.39277745833242073</v>
      </c>
      <c r="C941">
        <f t="shared" ca="1" si="177"/>
        <v>-1.6429785517565589</v>
      </c>
      <c r="D941">
        <f ca="1">History!C166+History!D166*C941</f>
        <v>25.353727710890876</v>
      </c>
      <c r="F941">
        <f t="shared" ca="1" si="184"/>
        <v>0.99646104027234605</v>
      </c>
      <c r="G941">
        <f t="shared" ca="1" si="184"/>
        <v>0.99827375392327611</v>
      </c>
      <c r="H941">
        <f t="shared" ca="1" si="178"/>
        <v>8.4199995299264627E-2</v>
      </c>
      <c r="I941">
        <f ca="1">History!C167+History!D167*H941</f>
        <v>37.404704732881235</v>
      </c>
      <c r="K941">
        <f t="shared" ca="1" si="185"/>
        <v>0.7387456657143423</v>
      </c>
      <c r="L941">
        <f t="shared" ca="1" si="185"/>
        <v>0.68192826961300079</v>
      </c>
      <c r="M941">
        <f t="shared" ca="1" si="179"/>
        <v>-0.3227883561066382</v>
      </c>
      <c r="N941">
        <f ca="1">History!C168+History!D168*M941</f>
        <v>19.778405077937581</v>
      </c>
    </row>
    <row r="942" spans="1:14" x14ac:dyDescent="0.3">
      <c r="A942">
        <f t="shared" ca="1" si="183"/>
        <v>0.46258379596180288</v>
      </c>
      <c r="B942">
        <f t="shared" ca="1" si="183"/>
        <v>0.12039092437160981</v>
      </c>
      <c r="C942">
        <f t="shared" ca="1" si="177"/>
        <v>0.90308040731403494</v>
      </c>
      <c r="D942">
        <f ca="1">History!C166+History!D166*C942</f>
        <v>60.693493160372206</v>
      </c>
      <c r="F942">
        <f t="shared" ca="1" si="184"/>
        <v>0.42788379004693067</v>
      </c>
      <c r="G942">
        <f t="shared" ca="1" si="184"/>
        <v>7.288718293937424E-2</v>
      </c>
      <c r="H942">
        <f t="shared" ca="1" si="178"/>
        <v>1.168731330336608</v>
      </c>
      <c r="I942">
        <f ca="1">History!C167+History!D167*H942</f>
        <v>51.053017304455501</v>
      </c>
      <c r="K942">
        <f t="shared" ca="1" si="185"/>
        <v>0.7635377228219371</v>
      </c>
      <c r="L942">
        <f t="shared" ca="1" si="185"/>
        <v>0.17013078934233794</v>
      </c>
      <c r="M942">
        <f t="shared" ca="1" si="179"/>
        <v>0.35335020923002392</v>
      </c>
      <c r="N942">
        <f ca="1">History!C168+History!D168*M942</f>
        <v>29.992577166234621</v>
      </c>
    </row>
    <row r="943" spans="1:14" x14ac:dyDescent="0.3">
      <c r="A943">
        <f t="shared" ca="1" si="183"/>
        <v>0.22250011613434972</v>
      </c>
      <c r="B943">
        <f t="shared" ca="1" si="183"/>
        <v>0.50754791406889121</v>
      </c>
      <c r="C943">
        <f t="shared" ca="1" si="177"/>
        <v>-1.7317333173250693</v>
      </c>
      <c r="D943">
        <f ca="1">History!C166+History!D166*C943</f>
        <v>24.121795281934155</v>
      </c>
      <c r="F943">
        <f t="shared" ca="1" si="184"/>
        <v>0.16410644792926388</v>
      </c>
      <c r="G943">
        <f t="shared" ca="1" si="184"/>
        <v>0.75437393076578152</v>
      </c>
      <c r="H943">
        <f t="shared" ca="1" si="178"/>
        <v>5.2242026436350703E-2</v>
      </c>
      <c r="I943">
        <f ca="1">History!C167+History!D167*H943</f>
        <v>37.002528849066252</v>
      </c>
      <c r="K943">
        <f t="shared" ca="1" si="185"/>
        <v>0.51647377059326682</v>
      </c>
      <c r="L943">
        <f t="shared" ca="1" si="185"/>
        <v>0.33369328505673412</v>
      </c>
      <c r="M943">
        <f t="shared" ca="1" si="179"/>
        <v>-0.57702428583205101</v>
      </c>
      <c r="N943">
        <f ca="1">History!C168+History!D168*M943</f>
        <v>15.937758100567555</v>
      </c>
    </row>
    <row r="944" spans="1:14" x14ac:dyDescent="0.3">
      <c r="A944">
        <f t="shared" ref="A944:B963" ca="1" si="186">RAND()</f>
        <v>0.99824046934942923</v>
      </c>
      <c r="B944">
        <f t="shared" ca="1" si="186"/>
        <v>0.67786887885862179</v>
      </c>
      <c r="C944">
        <f t="shared" ca="1" si="177"/>
        <v>-2.5985824206508218E-2</v>
      </c>
      <c r="D944">
        <f ca="1">History!C166+History!D166*C944</f>
        <v>47.797883421250233</v>
      </c>
      <c r="F944">
        <f t="shared" ref="F944:G963" ca="1" si="187">RAND()</f>
        <v>2.9489382550104248E-2</v>
      </c>
      <c r="G944">
        <f t="shared" ca="1" si="187"/>
        <v>0.90690093019479578</v>
      </c>
      <c r="H944">
        <f t="shared" ca="1" si="178"/>
        <v>2.2133188146671543</v>
      </c>
      <c r="I944">
        <f ca="1">History!C167+History!D167*H944</f>
        <v>64.198655456078683</v>
      </c>
      <c r="K944">
        <f t="shared" ref="K944:L963" ca="1" si="188">RAND()</f>
        <v>0.44008248995853416</v>
      </c>
      <c r="L944">
        <f t="shared" ca="1" si="188"/>
        <v>0.62685244037724186</v>
      </c>
      <c r="M944">
        <f t="shared" ca="1" si="179"/>
        <v>-0.89537032850432141</v>
      </c>
      <c r="N944">
        <f ca="1">History!C168+History!D168*M944</f>
        <v>11.128623656559219</v>
      </c>
    </row>
    <row r="945" spans="1:14" x14ac:dyDescent="0.3">
      <c r="A945">
        <f t="shared" ca="1" si="186"/>
        <v>0.12998321704535076</v>
      </c>
      <c r="B945">
        <f t="shared" ca="1" si="186"/>
        <v>0.97957372700896805</v>
      </c>
      <c r="C945">
        <f t="shared" ca="1" si="177"/>
        <v>2.0034600366509783</v>
      </c>
      <c r="D945">
        <f ca="1">History!C166+History!D166*C945</f>
        <v>75.966964290180627</v>
      </c>
      <c r="F945">
        <f t="shared" ca="1" si="187"/>
        <v>0.13812792557940956</v>
      </c>
      <c r="G945">
        <f t="shared" ca="1" si="187"/>
        <v>0.3156298371342694</v>
      </c>
      <c r="H945">
        <f t="shared" ca="1" si="178"/>
        <v>-0.79744992652002344</v>
      </c>
      <c r="I945">
        <f ca="1">History!C167+History!D167*H945</f>
        <v>26.30955854120451</v>
      </c>
      <c r="K945">
        <f t="shared" ca="1" si="188"/>
        <v>0.29310156567646972</v>
      </c>
      <c r="L945">
        <f t="shared" ca="1" si="188"/>
        <v>0.32149552337068499</v>
      </c>
      <c r="M945">
        <f t="shared" ca="1" si="179"/>
        <v>-0.68034876025688218</v>
      </c>
      <c r="N945">
        <f ca="1">History!C168+History!D168*M945</f>
        <v>14.376873961112233</v>
      </c>
    </row>
    <row r="946" spans="1:14" x14ac:dyDescent="0.3">
      <c r="A946">
        <f t="shared" ca="1" si="186"/>
        <v>0.68136687344125935</v>
      </c>
      <c r="B946">
        <f t="shared" ca="1" si="186"/>
        <v>0.98116535288599194</v>
      </c>
      <c r="C946">
        <f t="shared" ca="1" si="177"/>
        <v>0.86983498451301811</v>
      </c>
      <c r="D946">
        <f ca="1">History!C166+History!D166*C946</f>
        <v>60.232040592720104</v>
      </c>
      <c r="F946">
        <f t="shared" ca="1" si="187"/>
        <v>0.17908790875456737</v>
      </c>
      <c r="G946">
        <f t="shared" ca="1" si="187"/>
        <v>0.14754666468471955</v>
      </c>
      <c r="H946">
        <f t="shared" ca="1" si="178"/>
        <v>1.1131393734187762</v>
      </c>
      <c r="I946">
        <f ca="1">History!C167+History!D167*H946</f>
        <v>50.353418888099981</v>
      </c>
      <c r="K946">
        <f t="shared" ca="1" si="188"/>
        <v>0.66295468153872272</v>
      </c>
      <c r="L946">
        <f t="shared" ca="1" si="188"/>
        <v>0.80537528410971593</v>
      </c>
      <c r="M946">
        <f t="shared" ca="1" si="179"/>
        <v>0.30914297190550355</v>
      </c>
      <c r="N946">
        <f ca="1">History!C168+History!D168*M946</f>
        <v>29.324754987867959</v>
      </c>
    </row>
    <row r="947" spans="1:14" x14ac:dyDescent="0.3">
      <c r="A947">
        <f t="shared" ca="1" si="186"/>
        <v>4.3828552023849832E-2</v>
      </c>
      <c r="B947">
        <f t="shared" ca="1" si="186"/>
        <v>0.57852471376945491</v>
      </c>
      <c r="C947">
        <f t="shared" ca="1" si="177"/>
        <v>-2.2027063808853682</v>
      </c>
      <c r="D947">
        <f ca="1">History!C166+History!D166*C947</f>
        <v>17.58460275544202</v>
      </c>
      <c r="F947">
        <f t="shared" ca="1" si="187"/>
        <v>0.94021598576781851</v>
      </c>
      <c r="G947">
        <f t="shared" ca="1" si="187"/>
        <v>0.3302920827219894</v>
      </c>
      <c r="H947">
        <f t="shared" ca="1" si="178"/>
        <v>-0.16972191065758738</v>
      </c>
      <c r="I947">
        <f ca="1">History!C167+History!D167*H947</f>
        <v>34.209217955037538</v>
      </c>
      <c r="K947">
        <f t="shared" ca="1" si="188"/>
        <v>0.28825035047078318</v>
      </c>
      <c r="L947">
        <f t="shared" ca="1" si="188"/>
        <v>0.52868983365294375</v>
      </c>
      <c r="M947">
        <f t="shared" ca="1" si="179"/>
        <v>-1.5517348599288572</v>
      </c>
      <c r="N947">
        <f ca="1">History!C168+History!D168*M947</f>
        <v>1.2131704930697218</v>
      </c>
    </row>
    <row r="948" spans="1:14" x14ac:dyDescent="0.3">
      <c r="A948">
        <f t="shared" ca="1" si="186"/>
        <v>0.43353352258023736</v>
      </c>
      <c r="B948">
        <f t="shared" ca="1" si="186"/>
        <v>0.38256943040376068</v>
      </c>
      <c r="C948">
        <f t="shared" ca="1" si="177"/>
        <v>-0.95664336528403826</v>
      </c>
      <c r="D948">
        <f ca="1">History!C166+History!D166*C948</f>
        <v>34.88018601353712</v>
      </c>
      <c r="F948">
        <f t="shared" ca="1" si="187"/>
        <v>0.34663741146986082</v>
      </c>
      <c r="G948">
        <f t="shared" ca="1" si="187"/>
        <v>0.75301273917903822</v>
      </c>
      <c r="H948">
        <f t="shared" ca="1" si="178"/>
        <v>2.7553452189833058E-2</v>
      </c>
      <c r="I948">
        <f ca="1">History!C167+History!D167*H948</f>
        <v>36.691834849384456</v>
      </c>
      <c r="K948">
        <f t="shared" ca="1" si="188"/>
        <v>0.43133605355677529</v>
      </c>
      <c r="L948">
        <f t="shared" ca="1" si="188"/>
        <v>0.12099767314215204</v>
      </c>
      <c r="M948">
        <f t="shared" ca="1" si="179"/>
        <v>0.93975591016384408</v>
      </c>
      <c r="N948">
        <f ca="1">History!C168+History!D168*M948</f>
        <v>38.851188477533107</v>
      </c>
    </row>
    <row r="949" spans="1:14" x14ac:dyDescent="0.3">
      <c r="A949">
        <f t="shared" ca="1" si="186"/>
        <v>3.6847446280002805E-3</v>
      </c>
      <c r="B949">
        <f t="shared" ca="1" si="186"/>
        <v>0.42534704028974679</v>
      </c>
      <c r="C949">
        <f t="shared" ca="1" si="177"/>
        <v>-2.986131159760351</v>
      </c>
      <c r="D949">
        <f ca="1">History!C166+History!D166*C949</f>
        <v>6.7105230982843125</v>
      </c>
      <c r="F949">
        <f t="shared" ca="1" si="187"/>
        <v>0.3961154449694978</v>
      </c>
      <c r="G949">
        <f t="shared" ca="1" si="187"/>
        <v>0.48085186125790835</v>
      </c>
      <c r="H949">
        <f t="shared" ca="1" si="178"/>
        <v>-1.3510808573301816</v>
      </c>
      <c r="I949">
        <f ca="1">History!C167+History!D167*H949</f>
        <v>19.342375806250644</v>
      </c>
      <c r="K949">
        <f t="shared" ca="1" si="188"/>
        <v>0.66701843409775741</v>
      </c>
      <c r="L949">
        <f t="shared" ca="1" si="188"/>
        <v>0.53400840745276257</v>
      </c>
      <c r="M949">
        <f t="shared" ca="1" si="179"/>
        <v>-0.87946346722182311</v>
      </c>
      <c r="N949">
        <f ca="1">History!C168+History!D168*M949</f>
        <v>11.368922652732003</v>
      </c>
    </row>
    <row r="950" spans="1:14" x14ac:dyDescent="0.3">
      <c r="A950">
        <f t="shared" ca="1" si="186"/>
        <v>0.9326970933468508</v>
      </c>
      <c r="B950">
        <f t="shared" ca="1" si="186"/>
        <v>0.5944283620165377</v>
      </c>
      <c r="C950">
        <f t="shared" ca="1" si="177"/>
        <v>-0.30949714132195977</v>
      </c>
      <c r="D950">
        <f ca="1">History!C166+History!D166*C950</f>
        <v>43.862694326968231</v>
      </c>
      <c r="F950">
        <f t="shared" ca="1" si="187"/>
        <v>0.21513519021705318</v>
      </c>
      <c r="G950">
        <f t="shared" ca="1" si="187"/>
        <v>0.64435854283141747</v>
      </c>
      <c r="H950">
        <f t="shared" ca="1" si="178"/>
        <v>-1.0799944226447371</v>
      </c>
      <c r="I950">
        <f ca="1">History!C167+History!D167*H950</f>
        <v>22.753870038801519</v>
      </c>
      <c r="K950">
        <f t="shared" ca="1" si="188"/>
        <v>0.61195183271047504</v>
      </c>
      <c r="L950">
        <f t="shared" ca="1" si="188"/>
        <v>1.4385060086371859E-2</v>
      </c>
      <c r="M950">
        <f t="shared" ca="1" si="179"/>
        <v>0.98701638918487045</v>
      </c>
      <c r="N950">
        <f ca="1">History!C168+History!D168*M950</f>
        <v>39.565134834750225</v>
      </c>
    </row>
    <row r="951" spans="1:14" x14ac:dyDescent="0.3">
      <c r="A951">
        <f t="shared" ca="1" si="186"/>
        <v>0.55815783002096486</v>
      </c>
      <c r="B951">
        <f t="shared" ca="1" si="186"/>
        <v>0.83729235586232309</v>
      </c>
      <c r="C951">
        <f t="shared" ca="1" si="177"/>
        <v>0.5630548086851338</v>
      </c>
      <c r="D951">
        <f ca="1">History!C166+History!D166*C951</f>
        <v>55.973875470626609</v>
      </c>
      <c r="F951">
        <f t="shared" ca="1" si="187"/>
        <v>0.40499613312989657</v>
      </c>
      <c r="G951">
        <f t="shared" ca="1" si="187"/>
        <v>0.88392941776060208</v>
      </c>
      <c r="H951">
        <f t="shared" ca="1" si="178"/>
        <v>1.0025415264021829</v>
      </c>
      <c r="I951">
        <f ca="1">History!C167+History!D167*H951</f>
        <v>48.961597428396708</v>
      </c>
      <c r="K951">
        <f t="shared" ca="1" si="188"/>
        <v>0.55214624465032369</v>
      </c>
      <c r="L951">
        <f t="shared" ca="1" si="188"/>
        <v>0.99767307969194918</v>
      </c>
      <c r="M951">
        <f t="shared" ca="1" si="179"/>
        <v>1.0897847318106773</v>
      </c>
      <c r="N951">
        <f ca="1">History!C168+History!D168*M951</f>
        <v>41.117617699392618</v>
      </c>
    </row>
    <row r="952" spans="1:14" x14ac:dyDescent="0.3">
      <c r="A952">
        <f t="shared" ca="1" si="186"/>
        <v>9.5409008123390482E-3</v>
      </c>
      <c r="B952">
        <f t="shared" ca="1" si="186"/>
        <v>0.47111764644333454</v>
      </c>
      <c r="C952">
        <f t="shared" ca="1" si="177"/>
        <v>-3.0002114162963931</v>
      </c>
      <c r="D952">
        <f ca="1">History!C166+History!D166*C952</f>
        <v>6.5150865544134291</v>
      </c>
      <c r="F952">
        <f t="shared" ca="1" si="187"/>
        <v>0.48688286181021934</v>
      </c>
      <c r="G952">
        <f t="shared" ca="1" si="187"/>
        <v>0.17642597518065262</v>
      </c>
      <c r="H952">
        <f t="shared" ca="1" si="178"/>
        <v>0.5350873965415367</v>
      </c>
      <c r="I952">
        <f ca="1">History!C167+History!D167*H952</f>
        <v>43.07890886874187</v>
      </c>
      <c r="K952">
        <f t="shared" ca="1" si="188"/>
        <v>0.99195614628579243</v>
      </c>
      <c r="L952">
        <f t="shared" ca="1" si="188"/>
        <v>0.5101676323326324</v>
      </c>
      <c r="M952">
        <f t="shared" ca="1" si="179"/>
        <v>-0.12683424355574036</v>
      </c>
      <c r="N952">
        <f ca="1">History!C168+History!D168*M952</f>
        <v>22.73861047016781</v>
      </c>
    </row>
    <row r="953" spans="1:14" x14ac:dyDescent="0.3">
      <c r="A953">
        <f t="shared" ca="1" si="186"/>
        <v>0.42679171049354037</v>
      </c>
      <c r="B953">
        <f t="shared" ca="1" si="186"/>
        <v>3.2261169005341706E-2</v>
      </c>
      <c r="C953">
        <f t="shared" ca="1" si="177"/>
        <v>1.2782414282713221</v>
      </c>
      <c r="D953">
        <f ca="1">History!C166+History!D166*C953</f>
        <v>65.900796957947335</v>
      </c>
      <c r="F953">
        <f t="shared" ca="1" si="187"/>
        <v>0.31859758720150488</v>
      </c>
      <c r="G953">
        <f t="shared" ca="1" si="187"/>
        <v>0.88654494347093582</v>
      </c>
      <c r="H953">
        <f t="shared" ca="1" si="178"/>
        <v>1.1441979913431897</v>
      </c>
      <c r="I953">
        <f ca="1">History!C167+History!D167*H953</f>
        <v>50.744276866822105</v>
      </c>
      <c r="K953">
        <f t="shared" ca="1" si="188"/>
        <v>0.43731217220338969</v>
      </c>
      <c r="L953">
        <f t="shared" ca="1" si="188"/>
        <v>0.69147279564804431</v>
      </c>
      <c r="M953">
        <f t="shared" ca="1" si="179"/>
        <v>-0.46238200424548093</v>
      </c>
      <c r="N953">
        <f ca="1">History!C168+History!D168*M953</f>
        <v>17.669616114223651</v>
      </c>
    </row>
    <row r="954" spans="1:14" x14ac:dyDescent="0.3">
      <c r="A954">
        <f t="shared" ca="1" si="186"/>
        <v>0.44885421311479712</v>
      </c>
      <c r="B954">
        <f t="shared" ca="1" si="186"/>
        <v>1.1587704785431807E-3</v>
      </c>
      <c r="C954">
        <f t="shared" ca="1" si="177"/>
        <v>1.2657129796167632</v>
      </c>
      <c r="D954">
        <f ca="1">History!C166+History!D166*C954</f>
        <v>65.726899792164659</v>
      </c>
      <c r="F954">
        <f t="shared" ca="1" si="187"/>
        <v>9.9870039343281647E-2</v>
      </c>
      <c r="G954">
        <f t="shared" ca="1" si="187"/>
        <v>0.71070501647752216</v>
      </c>
      <c r="H954">
        <f t="shared" ca="1" si="178"/>
        <v>-0.52461548624057064</v>
      </c>
      <c r="I954">
        <f ca="1">History!C167+History!D167*H954</f>
        <v>29.743050595259604</v>
      </c>
      <c r="K954">
        <f t="shared" ca="1" si="188"/>
        <v>0.54091647993183056</v>
      </c>
      <c r="L954">
        <f t="shared" ca="1" si="188"/>
        <v>0.75670608389481542</v>
      </c>
      <c r="M954">
        <f t="shared" ca="1" si="179"/>
        <v>4.6697419422583208E-2</v>
      </c>
      <c r="N954">
        <f ca="1">History!C168+History!D168*M954</f>
        <v>25.360088314056817</v>
      </c>
    </row>
    <row r="955" spans="1:14" x14ac:dyDescent="0.3">
      <c r="A955">
        <f t="shared" ca="1" si="186"/>
        <v>0.87206234904176072</v>
      </c>
      <c r="B955">
        <f t="shared" ca="1" si="186"/>
        <v>0.54340780579549086</v>
      </c>
      <c r="C955">
        <f t="shared" ca="1" si="177"/>
        <v>-0.50390721308913988</v>
      </c>
      <c r="D955">
        <f ca="1">History!C166+History!D166*C955</f>
        <v>41.16424686455089</v>
      </c>
      <c r="F955">
        <f t="shared" ca="1" si="187"/>
        <v>0.4758960880406804</v>
      </c>
      <c r="G955">
        <f t="shared" ca="1" si="187"/>
        <v>0.93030973372598591</v>
      </c>
      <c r="H955">
        <f t="shared" ca="1" si="178"/>
        <v>1.1036765579192602</v>
      </c>
      <c r="I955">
        <f ca="1">History!C167+History!D167*H955</f>
        <v>50.234333842263034</v>
      </c>
      <c r="K955">
        <f t="shared" ca="1" si="188"/>
        <v>0.52358165828108783</v>
      </c>
      <c r="L955">
        <f t="shared" ca="1" si="188"/>
        <v>0.51224551770351234</v>
      </c>
      <c r="M955">
        <f t="shared" ca="1" si="179"/>
        <v>-1.1342303887558385</v>
      </c>
      <c r="N955">
        <f ca="1">History!C168+History!D168*M955</f>
        <v>7.5202541809692676</v>
      </c>
    </row>
    <row r="956" spans="1:14" x14ac:dyDescent="0.3">
      <c r="A956">
        <f t="shared" ca="1" si="186"/>
        <v>0.59474796074598169</v>
      </c>
      <c r="B956">
        <f t="shared" ca="1" si="186"/>
        <v>0.95567724530903864</v>
      </c>
      <c r="C956">
        <f t="shared" ca="1" si="177"/>
        <v>0.98015243581988098</v>
      </c>
      <c r="D956">
        <f ca="1">History!C166+History!D166*C956</f>
        <v>61.763267055595193</v>
      </c>
      <c r="F956">
        <f t="shared" ca="1" si="187"/>
        <v>0.34481201560867547</v>
      </c>
      <c r="G956">
        <f t="shared" ca="1" si="187"/>
        <v>0.61093250725723802</v>
      </c>
      <c r="H956">
        <f t="shared" ca="1" si="178"/>
        <v>-1.1189288540765274</v>
      </c>
      <c r="I956">
        <f ca="1">History!C167+History!D167*H956</f>
        <v>22.263898681764331</v>
      </c>
      <c r="K956">
        <f t="shared" ca="1" si="188"/>
        <v>0.77085212027263572</v>
      </c>
      <c r="L956">
        <f t="shared" ca="1" si="188"/>
        <v>0.1475390467434049</v>
      </c>
      <c r="M956">
        <f t="shared" ca="1" si="179"/>
        <v>0.43304299218532305</v>
      </c>
      <c r="N956">
        <f ca="1">History!C168+History!D168*M956</f>
        <v>31.196466192880255</v>
      </c>
    </row>
    <row r="957" spans="1:14" x14ac:dyDescent="0.3">
      <c r="A957">
        <f t="shared" ca="1" si="186"/>
        <v>0.17865590482883542</v>
      </c>
      <c r="B957">
        <f t="shared" ca="1" si="186"/>
        <v>0.22411918427245259</v>
      </c>
      <c r="C957">
        <f t="shared" ca="1" si="177"/>
        <v>0.30047663441641037</v>
      </c>
      <c r="D957">
        <f ca="1">History!C166+History!D166*C957</f>
        <v>52.329242239431885</v>
      </c>
      <c r="F957">
        <f t="shared" ca="1" si="187"/>
        <v>0.56451782346478707</v>
      </c>
      <c r="G957">
        <f t="shared" ca="1" si="187"/>
        <v>0.85311821295368517</v>
      </c>
      <c r="H957">
        <f t="shared" ca="1" si="178"/>
        <v>0.64539233399220175</v>
      </c>
      <c r="I957">
        <f ca="1">History!C167+History!D167*H957</f>
        <v>44.467044200454339</v>
      </c>
      <c r="K957">
        <f t="shared" ca="1" si="188"/>
        <v>0.61356445209340882</v>
      </c>
      <c r="L957">
        <f t="shared" ca="1" si="188"/>
        <v>0.60305003477360841</v>
      </c>
      <c r="M957">
        <f t="shared" ca="1" si="179"/>
        <v>-0.7883548020555402</v>
      </c>
      <c r="N957">
        <f ca="1">History!C168+History!D168*M957</f>
        <v>12.745267136617617</v>
      </c>
    </row>
    <row r="958" spans="1:14" x14ac:dyDescent="0.3">
      <c r="A958">
        <f t="shared" ca="1" si="186"/>
        <v>0.12247200634291011</v>
      </c>
      <c r="B958">
        <f t="shared" ca="1" si="186"/>
        <v>1.3601870860523779E-2</v>
      </c>
      <c r="C958">
        <f t="shared" ca="1" si="177"/>
        <v>2.0418485547932499</v>
      </c>
      <c r="D958">
        <f ca="1">History!C166+History!D166*C958</f>
        <v>76.499803964716776</v>
      </c>
      <c r="F958">
        <f t="shared" ca="1" si="187"/>
        <v>0.42310004891709219</v>
      </c>
      <c r="G958">
        <f t="shared" ca="1" si="187"/>
        <v>0.74217509441525276</v>
      </c>
      <c r="H958">
        <f t="shared" ca="1" si="178"/>
        <v>-6.4459247782375287E-2</v>
      </c>
      <c r="I958">
        <f ca="1">History!C167+History!D167*H958</f>
        <v>35.53389865224181</v>
      </c>
      <c r="K958">
        <f t="shared" ca="1" si="188"/>
        <v>0.70281848240777334</v>
      </c>
      <c r="L958">
        <f t="shared" ca="1" si="188"/>
        <v>0.72753832579458955</v>
      </c>
      <c r="M958">
        <f t="shared" ca="1" si="179"/>
        <v>-0.11813275917643618</v>
      </c>
      <c r="N958">
        <f ca="1">History!C168+History!D168*M958</f>
        <v>22.870060535924061</v>
      </c>
    </row>
    <row r="959" spans="1:14" x14ac:dyDescent="0.3">
      <c r="A959">
        <f t="shared" ca="1" si="186"/>
        <v>0.81304218960809416</v>
      </c>
      <c r="B959">
        <f t="shared" ca="1" si="186"/>
        <v>0.48768484273774315</v>
      </c>
      <c r="C959">
        <f t="shared" ca="1" si="177"/>
        <v>-0.64146008225179485</v>
      </c>
      <c r="D959">
        <f ca="1">History!C166+History!D166*C959</f>
        <v>39.254987805253265</v>
      </c>
      <c r="F959">
        <f t="shared" ca="1" si="187"/>
        <v>0.29675506581604427</v>
      </c>
      <c r="G959">
        <f t="shared" ca="1" si="187"/>
        <v>0.57374766152034218</v>
      </c>
      <c r="H959">
        <f t="shared" ca="1" si="178"/>
        <v>-1.3943801983873894</v>
      </c>
      <c r="I959">
        <f ca="1">History!C167+History!D167*H959</f>
        <v>18.797474131398047</v>
      </c>
      <c r="K959">
        <f t="shared" ca="1" si="188"/>
        <v>0.3738155518357158</v>
      </c>
      <c r="L959">
        <f t="shared" ca="1" si="188"/>
        <v>0.35319217996962782</v>
      </c>
      <c r="M959">
        <f t="shared" ca="1" si="179"/>
        <v>-0.84716995876298595</v>
      </c>
      <c r="N959">
        <f ca="1">History!C168+History!D168*M959</f>
        <v>11.856768590892917</v>
      </c>
    </row>
    <row r="960" spans="1:14" x14ac:dyDescent="0.3">
      <c r="A960">
        <f t="shared" ca="1" si="186"/>
        <v>0.41833503772295177</v>
      </c>
      <c r="B960">
        <f t="shared" ca="1" si="186"/>
        <v>0.16817969903072383</v>
      </c>
      <c r="C960">
        <f t="shared" ca="1" si="177"/>
        <v>0.6492043248962116</v>
      </c>
      <c r="D960">
        <f ca="1">History!C166+History!D166*C960</f>
        <v>57.169646560545566</v>
      </c>
      <c r="F960">
        <f t="shared" ca="1" si="187"/>
        <v>0.76165607902438326</v>
      </c>
      <c r="G960">
        <f t="shared" ca="1" si="187"/>
        <v>0.53876989175999579</v>
      </c>
      <c r="H960">
        <f t="shared" ca="1" si="178"/>
        <v>-0.71613021745094907</v>
      </c>
      <c r="I960">
        <f ca="1">History!C167+History!D167*H960</f>
        <v>27.332928518399306</v>
      </c>
      <c r="K960">
        <f t="shared" ca="1" si="188"/>
        <v>0.62279469831375922</v>
      </c>
      <c r="L960">
        <f t="shared" ca="1" si="188"/>
        <v>0.24499689133573932</v>
      </c>
      <c r="M960">
        <f t="shared" ca="1" si="179"/>
        <v>3.0587279461154027E-2</v>
      </c>
      <c r="N960">
        <f ca="1">History!C168+History!D168*M960</f>
        <v>25.116718463010599</v>
      </c>
    </row>
    <row r="961" spans="1:14" x14ac:dyDescent="0.3">
      <c r="A961">
        <f t="shared" ca="1" si="186"/>
        <v>0.27046887207490655</v>
      </c>
      <c r="B961">
        <f t="shared" ca="1" si="186"/>
        <v>0.6657982103242408</v>
      </c>
      <c r="C961">
        <f t="shared" ca="1" si="177"/>
        <v>-0.81620845140221621</v>
      </c>
      <c r="D961">
        <f ca="1">History!C166+History!D166*C961</f>
        <v>36.829448382274002</v>
      </c>
      <c r="F961">
        <f t="shared" ca="1" si="187"/>
        <v>0.56577241607658457</v>
      </c>
      <c r="G961">
        <f t="shared" ca="1" si="187"/>
        <v>0.87214151600082945</v>
      </c>
      <c r="H961">
        <f t="shared" ca="1" si="178"/>
        <v>0.74101863558673631</v>
      </c>
      <c r="I961">
        <f ca="1">History!C167+History!D167*H961</f>
        <v>45.670455860460365</v>
      </c>
      <c r="K961">
        <f t="shared" ca="1" si="188"/>
        <v>0.52352499820589504</v>
      </c>
      <c r="L961">
        <f t="shared" ca="1" si="188"/>
        <v>0.71352628835342302</v>
      </c>
      <c r="M961">
        <f t="shared" ca="1" si="179"/>
        <v>-0.25844969540762552</v>
      </c>
      <c r="N961">
        <f ca="1">History!C168+History!D168*M961</f>
        <v>20.750345129875093</v>
      </c>
    </row>
    <row r="962" spans="1:14" x14ac:dyDescent="0.3">
      <c r="A962">
        <f t="shared" ca="1" si="186"/>
        <v>0.50134420688496628</v>
      </c>
      <c r="B962">
        <f t="shared" ca="1" si="186"/>
        <v>0.5476331186393314</v>
      </c>
      <c r="C962">
        <f t="shared" ca="1" si="177"/>
        <v>-1.1228892981389649</v>
      </c>
      <c r="D962">
        <f ca="1">History!C166+History!D166*C962</f>
        <v>32.572661966188292</v>
      </c>
      <c r="F962">
        <f t="shared" ca="1" si="187"/>
        <v>0.77048004042564422</v>
      </c>
      <c r="G962">
        <f t="shared" ca="1" si="187"/>
        <v>0.50935458906675857</v>
      </c>
      <c r="H962">
        <f t="shared" ca="1" si="178"/>
        <v>-0.72089081665083987</v>
      </c>
      <c r="I962">
        <f ca="1">History!C167+History!D167*H962</f>
        <v>27.273018634923364</v>
      </c>
      <c r="K962">
        <f t="shared" ca="1" si="188"/>
        <v>0.95294205112651109</v>
      </c>
      <c r="L962">
        <f t="shared" ca="1" si="188"/>
        <v>0.86286572229677427</v>
      </c>
      <c r="M962">
        <f t="shared" ca="1" si="179"/>
        <v>0.20218736898920819</v>
      </c>
      <c r="N962">
        <f ca="1">History!C168+History!D168*M962</f>
        <v>27.709016750173074</v>
      </c>
    </row>
    <row r="963" spans="1:14" x14ac:dyDescent="0.3">
      <c r="A963">
        <f t="shared" ca="1" si="186"/>
        <v>0.69295849846110824</v>
      </c>
      <c r="B963">
        <f t="shared" ca="1" si="186"/>
        <v>0.27531497945118499</v>
      </c>
      <c r="C963">
        <f t="shared" ca="1" si="177"/>
        <v>-0.1356580375332056</v>
      </c>
      <c r="D963">
        <f ca="1">History!C166+History!D166*C963</f>
        <v>46.275612979914584</v>
      </c>
      <c r="F963">
        <f t="shared" ca="1" si="187"/>
        <v>0.37742766153843721</v>
      </c>
      <c r="G963">
        <f t="shared" ca="1" si="187"/>
        <v>0.21237722755960597</v>
      </c>
      <c r="H963">
        <f t="shared" ca="1" si="178"/>
        <v>0.32693144477956515</v>
      </c>
      <c r="I963">
        <f ca="1">History!C167+History!D167*H963</f>
        <v>40.459364922431554</v>
      </c>
      <c r="K963">
        <f t="shared" ca="1" si="188"/>
        <v>1.0591793883055312E-2</v>
      </c>
      <c r="L963">
        <f t="shared" ca="1" si="188"/>
        <v>0.32505443885462004</v>
      </c>
      <c r="M963">
        <f t="shared" ca="1" si="179"/>
        <v>-1.3700863232182594</v>
      </c>
      <c r="N963">
        <f ca="1">History!C168+History!D168*M963</f>
        <v>3.9572669086107481</v>
      </c>
    </row>
    <row r="964" spans="1:14" x14ac:dyDescent="0.3">
      <c r="A964">
        <f t="shared" ref="A964:B983" ca="1" si="189">RAND()</f>
        <v>0.31471061764438402</v>
      </c>
      <c r="B964">
        <f t="shared" ca="1" si="189"/>
        <v>0.79127290295706465</v>
      </c>
      <c r="C964">
        <f t="shared" ref="C964:C1027" ca="1" si="190">SQRT(-2*LN(MAX(A964,0.0000000001)))*COS(2*PI()*B964)</f>
        <v>0.3899233667411387</v>
      </c>
      <c r="D964">
        <f ca="1">History!C166+History!D166*C964</f>
        <v>53.570779293912487</v>
      </c>
      <c r="F964">
        <f t="shared" ref="F964:G983" ca="1" si="191">RAND()</f>
        <v>0.89616291444267437</v>
      </c>
      <c r="G964">
        <f t="shared" ca="1" si="191"/>
        <v>0.66857860149586379</v>
      </c>
      <c r="H964">
        <f t="shared" ref="H964:H1027" ca="1" si="192">SQRT(-2*LN(MAX(F964,0.0000000001)))*COS(2*PI()*G964)</f>
        <v>-0.22924094907196263</v>
      </c>
      <c r="I964">
        <f ca="1">History!C167+History!D167*H964</f>
        <v>33.460199080252373</v>
      </c>
      <c r="K964">
        <f t="shared" ref="K964:L983" ca="1" si="193">RAND()</f>
        <v>0.53434100798248285</v>
      </c>
      <c r="L964">
        <f t="shared" ca="1" si="193"/>
        <v>0.24730776369682406</v>
      </c>
      <c r="M964">
        <f t="shared" ref="M964:M1027" ca="1" si="194">SQRT(-2*LN(MAX(K964,0.0000000001)))*COS(2*PI()*L964)</f>
        <v>1.89375796265886E-2</v>
      </c>
      <c r="N964">
        <f ca="1">History!C168+History!D168*M964</f>
        <v>24.940730810497378</v>
      </c>
    </row>
    <row r="965" spans="1:14" x14ac:dyDescent="0.3">
      <c r="A965">
        <f t="shared" ca="1" si="189"/>
        <v>0.92782256976356758</v>
      </c>
      <c r="B965">
        <f t="shared" ca="1" si="189"/>
        <v>0.46139887538529112</v>
      </c>
      <c r="C965">
        <f t="shared" ca="1" si="190"/>
        <v>-0.37574900825969332</v>
      </c>
      <c r="D965">
        <f ca="1">History!C166+History!D166*C965</f>
        <v>42.943106259367305</v>
      </c>
      <c r="F965">
        <f t="shared" ca="1" si="191"/>
        <v>0.25336249965637658</v>
      </c>
      <c r="G965">
        <f t="shared" ca="1" si="191"/>
        <v>0.19694837144571331</v>
      </c>
      <c r="H965">
        <f t="shared" ca="1" si="192"/>
        <v>0.54218304804752093</v>
      </c>
      <c r="I965">
        <f ca="1">History!C167+History!D167*H965</f>
        <v>43.168204278218724</v>
      </c>
      <c r="K965">
        <f t="shared" ca="1" si="193"/>
        <v>8.0238931891780663E-3</v>
      </c>
      <c r="L965">
        <f t="shared" ca="1" si="193"/>
        <v>0.81909919423492927</v>
      </c>
      <c r="M965">
        <f t="shared" ca="1" si="194"/>
        <v>1.3067748038704898</v>
      </c>
      <c r="N965">
        <f ca="1">History!C168+History!D168*M965</f>
        <v>44.395605453821815</v>
      </c>
    </row>
    <row r="966" spans="1:14" x14ac:dyDescent="0.3">
      <c r="A966">
        <f t="shared" ca="1" si="189"/>
        <v>0.92188277819072972</v>
      </c>
      <c r="B966">
        <f t="shared" ca="1" si="189"/>
        <v>0.15793332981358954</v>
      </c>
      <c r="C966">
        <f t="shared" ca="1" si="190"/>
        <v>0.22051825336768868</v>
      </c>
      <c r="D966">
        <f ca="1">History!C166+History!D166*C966</f>
        <v>51.219405241386262</v>
      </c>
      <c r="F966">
        <f t="shared" ca="1" si="191"/>
        <v>0.33820297551816303</v>
      </c>
      <c r="G966">
        <f t="shared" ca="1" si="191"/>
        <v>0.71066435190696209</v>
      </c>
      <c r="H966">
        <f t="shared" ca="1" si="192"/>
        <v>-0.36023604427532147</v>
      </c>
      <c r="I966">
        <f ca="1">History!C167+History!D167*H966</f>
        <v>31.811687924401802</v>
      </c>
      <c r="K966">
        <f t="shared" ca="1" si="193"/>
        <v>0.34954148644501326</v>
      </c>
      <c r="L966">
        <f t="shared" ca="1" si="193"/>
        <v>0.45492715497488245</v>
      </c>
      <c r="M966">
        <f t="shared" ca="1" si="194"/>
        <v>-1.3921630792562449</v>
      </c>
      <c r="N966">
        <f ca="1">History!C168+History!D168*M966</f>
        <v>3.6237616230321095</v>
      </c>
    </row>
    <row r="967" spans="1:14" x14ac:dyDescent="0.3">
      <c r="A967">
        <f t="shared" ca="1" si="189"/>
        <v>0.24741446756344965</v>
      </c>
      <c r="B967">
        <f t="shared" ca="1" si="189"/>
        <v>2.3657743284365651E-2</v>
      </c>
      <c r="C967">
        <f t="shared" ca="1" si="190"/>
        <v>1.6529102929058364</v>
      </c>
      <c r="D967">
        <f ca="1">History!C166+History!D166*C967</f>
        <v>71.101269535471843</v>
      </c>
      <c r="F967">
        <f t="shared" ca="1" si="191"/>
        <v>0.55904986169978754</v>
      </c>
      <c r="G967">
        <f t="shared" ca="1" si="191"/>
        <v>3.1900926611660441E-2</v>
      </c>
      <c r="H967">
        <f t="shared" ca="1" si="192"/>
        <v>1.0568489254360021</v>
      </c>
      <c r="I967">
        <f ca="1">History!C167+History!D167*H967</f>
        <v>49.645030292913482</v>
      </c>
      <c r="K967">
        <f t="shared" ca="1" si="193"/>
        <v>0.94072812968554476</v>
      </c>
      <c r="L967">
        <f t="shared" ca="1" si="193"/>
        <v>0.28715074580826772</v>
      </c>
      <c r="M967">
        <f t="shared" ca="1" si="194"/>
        <v>-8.0860384593198109E-2</v>
      </c>
      <c r="N967">
        <f ca="1">History!C168+History!D168*M967</f>
        <v>23.433120340008895</v>
      </c>
    </row>
    <row r="968" spans="1:14" x14ac:dyDescent="0.3">
      <c r="A968">
        <f t="shared" ca="1" si="189"/>
        <v>0.8466999409039776</v>
      </c>
      <c r="B968">
        <f t="shared" ca="1" si="189"/>
        <v>0.32715524653887629</v>
      </c>
      <c r="C968">
        <f t="shared" ca="1" si="190"/>
        <v>-0.26884537689692728</v>
      </c>
      <c r="D968">
        <f ca="1">History!C166+History!D166*C968</f>
        <v>44.426948275122143</v>
      </c>
      <c r="F968">
        <f t="shared" ca="1" si="191"/>
        <v>0.76568874259595576</v>
      </c>
      <c r="G968">
        <f t="shared" ca="1" si="191"/>
        <v>0.99790106832018233</v>
      </c>
      <c r="H968">
        <f t="shared" ca="1" si="192"/>
        <v>0.73066148381029994</v>
      </c>
      <c r="I968">
        <f ca="1">History!C167+History!D167*H968</f>
        <v>45.540116016668598</v>
      </c>
      <c r="K968">
        <f t="shared" ca="1" si="193"/>
        <v>0.4295661981490263</v>
      </c>
      <c r="L968">
        <f t="shared" ca="1" si="193"/>
        <v>0.79502678706606633</v>
      </c>
      <c r="M968">
        <f t="shared" ca="1" si="194"/>
        <v>0.36289412647244412</v>
      </c>
      <c r="N968">
        <f ca="1">History!C168+History!D168*M968</f>
        <v>30.136753549757437</v>
      </c>
    </row>
    <row r="969" spans="1:14" x14ac:dyDescent="0.3">
      <c r="A969">
        <f t="shared" ca="1" si="189"/>
        <v>0.86806931220850547</v>
      </c>
      <c r="B969">
        <f t="shared" ca="1" si="189"/>
        <v>0.6499247313731028</v>
      </c>
      <c r="C969">
        <f t="shared" ca="1" si="190"/>
        <v>-0.31287399236291941</v>
      </c>
      <c r="D969">
        <f ca="1">History!C166+History!D166*C969</f>
        <v>43.815823015005797</v>
      </c>
      <c r="F969">
        <f t="shared" ca="1" si="191"/>
        <v>0.1428530315165345</v>
      </c>
      <c r="G969">
        <f t="shared" ca="1" si="191"/>
        <v>0.5894185674602328</v>
      </c>
      <c r="H969">
        <f t="shared" ca="1" si="192"/>
        <v>-1.6695274855942845</v>
      </c>
      <c r="I969">
        <f ca="1">History!C167+History!D167*H969</f>
        <v>15.334875995502678</v>
      </c>
      <c r="K969">
        <f t="shared" ca="1" si="193"/>
        <v>0.89160734235170502</v>
      </c>
      <c r="L969">
        <f t="shared" ca="1" si="193"/>
        <v>0.67122981620286071</v>
      </c>
      <c r="M969">
        <f t="shared" ca="1" si="194"/>
        <v>-0.22751853634288219</v>
      </c>
      <c r="N969">
        <f ca="1">History!C168+History!D168*M969</f>
        <v>21.217610565948046</v>
      </c>
    </row>
    <row r="970" spans="1:14" x14ac:dyDescent="0.3">
      <c r="A970">
        <f t="shared" ca="1" si="189"/>
        <v>3.1722308261323051E-2</v>
      </c>
      <c r="B970">
        <f t="shared" ca="1" si="189"/>
        <v>0.69532015901239386</v>
      </c>
      <c r="C970">
        <f t="shared" ca="1" si="190"/>
        <v>-0.88491249134643035</v>
      </c>
      <c r="D970">
        <f ca="1">History!C166+History!D166*C970</f>
        <v>35.87582370346977</v>
      </c>
      <c r="F970">
        <f t="shared" ca="1" si="191"/>
        <v>4.3406021448859522E-2</v>
      </c>
      <c r="G970">
        <f t="shared" ca="1" si="191"/>
        <v>0.91643348754245635</v>
      </c>
      <c r="H970">
        <f t="shared" ca="1" si="192"/>
        <v>2.1674334951490914</v>
      </c>
      <c r="I970">
        <f ca="1">History!C167+History!D167*H970</f>
        <v>63.62121046855556</v>
      </c>
      <c r="K970">
        <f t="shared" ca="1" si="193"/>
        <v>0.36326766657570619</v>
      </c>
      <c r="L970">
        <f t="shared" ca="1" si="193"/>
        <v>0.18758140669124268</v>
      </c>
      <c r="M970">
        <f t="shared" ca="1" si="194"/>
        <v>0.54392651687919358</v>
      </c>
      <c r="N970">
        <f ca="1">History!C168+History!D168*M970</f>
        <v>32.871542073836984</v>
      </c>
    </row>
    <row r="971" spans="1:14" x14ac:dyDescent="0.3">
      <c r="A971">
        <f t="shared" ca="1" si="189"/>
        <v>0.88323771439632726</v>
      </c>
      <c r="B971">
        <f t="shared" ca="1" si="189"/>
        <v>0.45532635416010236</v>
      </c>
      <c r="C971">
        <f t="shared" ca="1" si="190"/>
        <v>-0.47881664271098973</v>
      </c>
      <c r="D971">
        <f ca="1">History!C166+History!D166*C971</f>
        <v>41.512508584492053</v>
      </c>
      <c r="F971">
        <f t="shared" ca="1" si="191"/>
        <v>0.59434738134916476</v>
      </c>
      <c r="G971">
        <f t="shared" ca="1" si="191"/>
        <v>1.6360398364098527E-2</v>
      </c>
      <c r="H971">
        <f t="shared" ca="1" si="192"/>
        <v>1.0147046727741731</v>
      </c>
      <c r="I971">
        <f ca="1">History!C167+History!D167*H971</f>
        <v>49.114664857779019</v>
      </c>
      <c r="K971">
        <f t="shared" ca="1" si="193"/>
        <v>0.10529761698591056</v>
      </c>
      <c r="L971">
        <f t="shared" ca="1" si="193"/>
        <v>0.3972913987665776</v>
      </c>
      <c r="M971">
        <f t="shared" ca="1" si="194"/>
        <v>-1.695079677785239</v>
      </c>
      <c r="N971">
        <f ca="1">History!C168+History!D168*M971</f>
        <v>-0.9522859867298763</v>
      </c>
    </row>
    <row r="972" spans="1:14" x14ac:dyDescent="0.3">
      <c r="A972">
        <f t="shared" ca="1" si="189"/>
        <v>0.60795348662212756</v>
      </c>
      <c r="B972">
        <f t="shared" ca="1" si="189"/>
        <v>1.0837959046261503E-3</v>
      </c>
      <c r="C972">
        <f t="shared" ca="1" si="190"/>
        <v>0.99763101924193054</v>
      </c>
      <c r="D972">
        <f ca="1">History!C166+History!D166*C972</f>
        <v>62.005873000097715</v>
      </c>
      <c r="F972">
        <f t="shared" ca="1" si="191"/>
        <v>0.72758005106933032</v>
      </c>
      <c r="G972">
        <f t="shared" ca="1" si="191"/>
        <v>0.83401577134064819</v>
      </c>
      <c r="H972">
        <f t="shared" ca="1" si="192"/>
        <v>0.40172553891737967</v>
      </c>
      <c r="I972">
        <f ca="1">History!C167+History!D167*H972</f>
        <v>41.400613130133635</v>
      </c>
      <c r="K972">
        <f t="shared" ca="1" si="193"/>
        <v>0.74345072198965467</v>
      </c>
      <c r="L972">
        <f t="shared" ca="1" si="193"/>
        <v>1.8172979960254465E-2</v>
      </c>
      <c r="M972">
        <f t="shared" ca="1" si="194"/>
        <v>0.76498941384026908</v>
      </c>
      <c r="N972">
        <f ca="1">History!C168+History!D168*M972</f>
        <v>36.211056468750421</v>
      </c>
    </row>
    <row r="973" spans="1:14" x14ac:dyDescent="0.3">
      <c r="A973">
        <f t="shared" ca="1" si="189"/>
        <v>0.30800703840899435</v>
      </c>
      <c r="B973">
        <f t="shared" ca="1" si="189"/>
        <v>0.10685928540156886</v>
      </c>
      <c r="C973">
        <f t="shared" ca="1" si="190"/>
        <v>1.201569860466102</v>
      </c>
      <c r="D973">
        <f ca="1">History!C166+History!D166*C973</f>
        <v>64.836581530717183</v>
      </c>
      <c r="F973">
        <f t="shared" ca="1" si="191"/>
        <v>0.55606790095868164</v>
      </c>
      <c r="G973">
        <f t="shared" ca="1" si="191"/>
        <v>6.8249960072102489E-2</v>
      </c>
      <c r="H973">
        <f t="shared" ca="1" si="192"/>
        <v>0.98529168200488915</v>
      </c>
      <c r="I973">
        <f ca="1">History!C167+History!D167*H973</f>
        <v>48.744516316455233</v>
      </c>
      <c r="K973">
        <f t="shared" ca="1" si="193"/>
        <v>0.84995862506849573</v>
      </c>
      <c r="L973">
        <f t="shared" ca="1" si="193"/>
        <v>0.30485503087396293</v>
      </c>
      <c r="M973">
        <f t="shared" ca="1" si="194"/>
        <v>-0.1926617359231598</v>
      </c>
      <c r="N973">
        <f ca="1">History!C168+History!D168*M973</f>
        <v>21.744179195792718</v>
      </c>
    </row>
    <row r="974" spans="1:14" x14ac:dyDescent="0.3">
      <c r="A974">
        <f t="shared" ca="1" si="189"/>
        <v>0.68330135352334542</v>
      </c>
      <c r="B974">
        <f t="shared" ca="1" si="189"/>
        <v>0.86929492544410147</v>
      </c>
      <c r="C974">
        <f t="shared" ca="1" si="190"/>
        <v>0.59459309595168808</v>
      </c>
      <c r="D974">
        <f ca="1">History!C166+History!D166*C974</f>
        <v>56.411632683870891</v>
      </c>
      <c r="F974">
        <f t="shared" ca="1" si="191"/>
        <v>0.41515649853208025</v>
      </c>
      <c r="G974">
        <f t="shared" ca="1" si="191"/>
        <v>0.81645464074122731</v>
      </c>
      <c r="H974">
        <f t="shared" ca="1" si="192"/>
        <v>0.53770683185537926</v>
      </c>
      <c r="I974">
        <f ca="1">History!C167+History!D167*H974</f>
        <v>43.111873220042163</v>
      </c>
      <c r="K974">
        <f t="shared" ca="1" si="193"/>
        <v>0.27470734446531819</v>
      </c>
      <c r="L974">
        <f t="shared" ca="1" si="193"/>
        <v>0.51629528386268986</v>
      </c>
      <c r="M974">
        <f t="shared" ca="1" si="194"/>
        <v>-1.5990945722093133</v>
      </c>
      <c r="N974">
        <f ca="1">History!C168+History!D168*M974</f>
        <v>0.49772505616589768</v>
      </c>
    </row>
    <row r="975" spans="1:14" x14ac:dyDescent="0.3">
      <c r="A975">
        <f t="shared" ca="1" si="189"/>
        <v>0.69544153704200518</v>
      </c>
      <c r="B975">
        <f t="shared" ca="1" si="189"/>
        <v>0.31206960361035396</v>
      </c>
      <c r="C975">
        <f t="shared" ca="1" si="190"/>
        <v>-0.3240308095110716</v>
      </c>
      <c r="D975">
        <f ca="1">History!C166+History!D166*C975</f>
        <v>43.660964346170267</v>
      </c>
      <c r="F975">
        <f t="shared" ca="1" si="191"/>
        <v>0.92386406685291933</v>
      </c>
      <c r="G975">
        <f t="shared" ca="1" si="191"/>
        <v>0.99979720183036569</v>
      </c>
      <c r="H975">
        <f t="shared" ca="1" si="192"/>
        <v>0.39797035915340478</v>
      </c>
      <c r="I975">
        <f ca="1">History!C167+History!D167*H975</f>
        <v>41.353355973493322</v>
      </c>
      <c r="K975">
        <f t="shared" ca="1" si="193"/>
        <v>0.94577313605174029</v>
      </c>
      <c r="L975">
        <f t="shared" ca="1" si="193"/>
        <v>0.74011948279204542</v>
      </c>
      <c r="M975">
        <f t="shared" ca="1" si="194"/>
        <v>-2.0717050307818285E-2</v>
      </c>
      <c r="N975">
        <f ca="1">History!C168+History!D168*M975</f>
        <v>24.341683166992393</v>
      </c>
    </row>
    <row r="976" spans="1:14" x14ac:dyDescent="0.3">
      <c r="A976">
        <f t="shared" ca="1" si="189"/>
        <v>0.48254048092055424</v>
      </c>
      <c r="B976">
        <f t="shared" ca="1" si="189"/>
        <v>0.38604185343573927</v>
      </c>
      <c r="C976">
        <f t="shared" ca="1" si="190"/>
        <v>-0.91075601360444902</v>
      </c>
      <c r="D976">
        <f ca="1">History!C166+History!D166*C976</f>
        <v>35.51711087330019</v>
      </c>
      <c r="F976">
        <f t="shared" ca="1" si="191"/>
        <v>0.77768994692360638</v>
      </c>
      <c r="G976">
        <f t="shared" ca="1" si="191"/>
        <v>0.87976746206724532</v>
      </c>
      <c r="H976">
        <f t="shared" ca="1" si="192"/>
        <v>0.51621825577248326</v>
      </c>
      <c r="I976">
        <f ca="1">History!C167+History!D167*H976</f>
        <v>42.841449679824834</v>
      </c>
      <c r="K976">
        <f t="shared" ca="1" si="193"/>
        <v>0.27020772500085244</v>
      </c>
      <c r="L976">
        <f t="shared" ca="1" si="193"/>
        <v>0.28294668995658445</v>
      </c>
      <c r="M976">
        <f t="shared" ca="1" si="194"/>
        <v>-0.33250480205856126</v>
      </c>
      <c r="N976">
        <f ca="1">History!C168+History!D168*M976</f>
        <v>19.631622367813421</v>
      </c>
    </row>
    <row r="977" spans="1:14" x14ac:dyDescent="0.3">
      <c r="A977">
        <f t="shared" ca="1" si="189"/>
        <v>0.73214454740727153</v>
      </c>
      <c r="B977">
        <f t="shared" ca="1" si="189"/>
        <v>0.65768330557446364</v>
      </c>
      <c r="C977">
        <f t="shared" ca="1" si="190"/>
        <v>-0.43277804154038996</v>
      </c>
      <c r="D977">
        <f ca="1">History!C166+History!D166*C977</f>
        <v>42.151532814938442</v>
      </c>
      <c r="F977">
        <f t="shared" ca="1" si="191"/>
        <v>1.4601488052958911E-2</v>
      </c>
      <c r="G977">
        <f t="shared" ca="1" si="191"/>
        <v>0.89180971747836224</v>
      </c>
      <c r="H977">
        <f t="shared" ca="1" si="192"/>
        <v>2.2611564445312737</v>
      </c>
      <c r="I977">
        <f ca="1">History!C167+History!D167*H977</f>
        <v>64.800669343530174</v>
      </c>
      <c r="K977">
        <f t="shared" ca="1" si="193"/>
        <v>0.47575187034355981</v>
      </c>
      <c r="L977">
        <f t="shared" ca="1" si="193"/>
        <v>0.31593445878074644</v>
      </c>
      <c r="M977">
        <f t="shared" ca="1" si="194"/>
        <v>-0.49064328352401831</v>
      </c>
      <c r="N977">
        <f ca="1">History!C168+History!D168*M977</f>
        <v>17.242683552193746</v>
      </c>
    </row>
    <row r="978" spans="1:14" x14ac:dyDescent="0.3">
      <c r="A978">
        <f t="shared" ca="1" si="189"/>
        <v>0.30804138183637475</v>
      </c>
      <c r="B978">
        <f t="shared" ca="1" si="189"/>
        <v>0.1854921738678994</v>
      </c>
      <c r="C978">
        <f t="shared" ca="1" si="190"/>
        <v>0.60511072330210569</v>
      </c>
      <c r="D978">
        <f ca="1">History!C166+History!D166*C978</f>
        <v>56.557619281048709</v>
      </c>
      <c r="F978">
        <f t="shared" ca="1" si="191"/>
        <v>0.17110457861563322</v>
      </c>
      <c r="G978">
        <f t="shared" ca="1" si="191"/>
        <v>0.62615808788015326</v>
      </c>
      <c r="H978">
        <f t="shared" ca="1" si="192"/>
        <v>-1.3190103403908882</v>
      </c>
      <c r="I978">
        <f ca="1">History!C167+History!D167*H978</f>
        <v>19.745968054237075</v>
      </c>
      <c r="K978">
        <f t="shared" ca="1" si="193"/>
        <v>0.22602021222122315</v>
      </c>
      <c r="L978">
        <f t="shared" ca="1" si="193"/>
        <v>4.2329277160972678E-2</v>
      </c>
      <c r="M978">
        <f t="shared" ca="1" si="194"/>
        <v>1.6639675447605407</v>
      </c>
      <c r="N978">
        <f ca="1">History!C168+History!D168*M978</f>
        <v>49.79158241946768</v>
      </c>
    </row>
    <row r="979" spans="1:14" x14ac:dyDescent="0.3">
      <c r="A979">
        <f t="shared" ca="1" si="189"/>
        <v>7.3866850668540596E-2</v>
      </c>
      <c r="B979">
        <f t="shared" ca="1" si="189"/>
        <v>0.99971438825760428</v>
      </c>
      <c r="C979">
        <f t="shared" ca="1" si="190"/>
        <v>2.2827539206082559</v>
      </c>
      <c r="D979">
        <f ca="1">History!C166+History!D166*C979</f>
        <v>79.843614638500853</v>
      </c>
      <c r="F979">
        <f t="shared" ca="1" si="191"/>
        <v>0.12648486373099055</v>
      </c>
      <c r="G979">
        <f t="shared" ca="1" si="191"/>
        <v>0.44869527169383538</v>
      </c>
      <c r="H979">
        <f t="shared" ca="1" si="192"/>
        <v>-1.9287904364442798</v>
      </c>
      <c r="I979">
        <f ca="1">History!C167+History!D167*H979</f>
        <v>12.072174700378191</v>
      </c>
      <c r="K979">
        <f t="shared" ca="1" si="193"/>
        <v>0.163996320567799</v>
      </c>
      <c r="L979">
        <f t="shared" ca="1" si="193"/>
        <v>0.54461382744801767</v>
      </c>
      <c r="M979">
        <f t="shared" ca="1" si="194"/>
        <v>-1.8273106766050187</v>
      </c>
      <c r="N979">
        <f ca="1">History!C168+History!D168*M979</f>
        <v>-2.9498501645402762</v>
      </c>
    </row>
    <row r="980" spans="1:14" x14ac:dyDescent="0.3">
      <c r="A980">
        <f t="shared" ca="1" si="189"/>
        <v>0.77774642086068435</v>
      </c>
      <c r="B980">
        <f t="shared" ca="1" si="189"/>
        <v>0.37146646263265037</v>
      </c>
      <c r="C980">
        <f t="shared" ca="1" si="190"/>
        <v>-0.49009929778463757</v>
      </c>
      <c r="D980">
        <f ca="1">History!C166+History!D166*C980</f>
        <v>41.355903262164531</v>
      </c>
      <c r="F980">
        <f t="shared" ca="1" si="191"/>
        <v>0.55426127314901086</v>
      </c>
      <c r="G980">
        <f t="shared" ca="1" si="191"/>
        <v>0.22363318142493027</v>
      </c>
      <c r="H980">
        <f t="shared" ca="1" si="192"/>
        <v>0.17915709790962203</v>
      </c>
      <c r="I980">
        <f ca="1">History!C167+History!D167*H980</f>
        <v>38.599694841002531</v>
      </c>
      <c r="K980">
        <f t="shared" ca="1" si="193"/>
        <v>0.99089025697170452</v>
      </c>
      <c r="L980">
        <f t="shared" ca="1" si="193"/>
        <v>0.60726350502755011</v>
      </c>
      <c r="M980">
        <f t="shared" ca="1" si="194"/>
        <v>-0.1057088434186943</v>
      </c>
      <c r="N980">
        <f ca="1">History!C168+History!D168*M980</f>
        <v>23.057743978439863</v>
      </c>
    </row>
    <row r="981" spans="1:14" x14ac:dyDescent="0.3">
      <c r="A981">
        <f t="shared" ca="1" si="189"/>
        <v>0.23986098301641801</v>
      </c>
      <c r="B981">
        <f t="shared" ca="1" si="189"/>
        <v>0.25681698399001096</v>
      </c>
      <c r="C981">
        <f t="shared" ca="1" si="190"/>
        <v>-7.2355604039703134E-2</v>
      </c>
      <c r="D981">
        <f ca="1">History!C166+History!D166*C981</f>
        <v>47.154262370209295</v>
      </c>
      <c r="F981">
        <f t="shared" ca="1" si="191"/>
        <v>0.61255263524228953</v>
      </c>
      <c r="G981">
        <f t="shared" ca="1" si="191"/>
        <v>0.33047775448944594</v>
      </c>
      <c r="H981">
        <f t="shared" ca="1" si="192"/>
        <v>-0.47957264062662885</v>
      </c>
      <c r="I981">
        <f ca="1">History!C167+History!D167*H981</f>
        <v>30.309893448196696</v>
      </c>
      <c r="K981">
        <f t="shared" ca="1" si="193"/>
        <v>0.70834183086175517</v>
      </c>
      <c r="L981">
        <f t="shared" ca="1" si="193"/>
        <v>0.47713175273746755</v>
      </c>
      <c r="M981">
        <f t="shared" ca="1" si="194"/>
        <v>-0.82189803502699643</v>
      </c>
      <c r="N981">
        <f ca="1">History!C168+History!D168*M981</f>
        <v>12.238542078274438</v>
      </c>
    </row>
    <row r="982" spans="1:14" x14ac:dyDescent="0.3">
      <c r="A982">
        <f t="shared" ca="1" si="189"/>
        <v>0.97035858373144002</v>
      </c>
      <c r="B982">
        <f t="shared" ca="1" si="189"/>
        <v>0.21506127078355375</v>
      </c>
      <c r="C982">
        <f t="shared" ca="1" si="190"/>
        <v>5.3421530438326419E-2</v>
      </c>
      <c r="D982">
        <f ca="1">History!C166+History!D166*C982</f>
        <v>48.900072071719116</v>
      </c>
      <c r="F982">
        <f t="shared" ca="1" si="191"/>
        <v>0.92849053656861091</v>
      </c>
      <c r="G982">
        <f t="shared" ca="1" si="191"/>
        <v>0.20306558011601805</v>
      </c>
      <c r="H982">
        <f t="shared" ca="1" si="192"/>
        <v>0.11195947320049453</v>
      </c>
      <c r="I982">
        <f ca="1">History!C167+History!D167*H982</f>
        <v>37.754044598848914</v>
      </c>
      <c r="K982">
        <f t="shared" ca="1" si="193"/>
        <v>0.17261959018199047</v>
      </c>
      <c r="L982">
        <f t="shared" ca="1" si="193"/>
        <v>8.7329534247230112E-2</v>
      </c>
      <c r="M982">
        <f t="shared" ca="1" si="194"/>
        <v>1.5992264595708083</v>
      </c>
      <c r="N982">
        <f ca="1">History!C168+History!D168*M982</f>
        <v>48.813563091459429</v>
      </c>
    </row>
    <row r="983" spans="1:14" x14ac:dyDescent="0.3">
      <c r="A983">
        <f t="shared" ca="1" si="189"/>
        <v>0.26308210532898801</v>
      </c>
      <c r="B983">
        <f t="shared" ca="1" si="189"/>
        <v>0.82297710409483371</v>
      </c>
      <c r="C983">
        <f t="shared" ca="1" si="190"/>
        <v>0.72334044241846529</v>
      </c>
      <c r="D983">
        <f ca="1">History!C166+History!D166*C983</f>
        <v>58.198669472696828</v>
      </c>
      <c r="F983">
        <f t="shared" ca="1" si="191"/>
        <v>4.6210632242903338E-2</v>
      </c>
      <c r="G983">
        <f t="shared" ca="1" si="191"/>
        <v>0.1762152012406597</v>
      </c>
      <c r="H983">
        <f t="shared" ca="1" si="192"/>
        <v>1.1088739712082287</v>
      </c>
      <c r="I983">
        <f ca="1">History!C167+History!D167*H983</f>
        <v>50.299740823914746</v>
      </c>
      <c r="K983">
        <f t="shared" ca="1" si="193"/>
        <v>0.7932657305450288</v>
      </c>
      <c r="L983">
        <f t="shared" ca="1" si="193"/>
        <v>0.78317097303346839</v>
      </c>
      <c r="M983">
        <f t="shared" ca="1" si="194"/>
        <v>0.14082209494325951</v>
      </c>
      <c r="N983">
        <f ca="1">History!C168+History!D168*M983</f>
        <v>26.781994536850966</v>
      </c>
    </row>
    <row r="984" spans="1:14" x14ac:dyDescent="0.3">
      <c r="A984">
        <f t="shared" ref="A984:B1003" ca="1" si="195">RAND()</f>
        <v>0.28017698715148598</v>
      </c>
      <c r="B984">
        <f t="shared" ca="1" si="195"/>
        <v>0.26297290959343866</v>
      </c>
      <c r="C984">
        <f t="shared" ca="1" si="190"/>
        <v>-0.12988283680921939</v>
      </c>
      <c r="D984">
        <f ca="1">History!C166+History!D166*C984</f>
        <v>46.355773825476405</v>
      </c>
      <c r="F984">
        <f t="shared" ref="F984:G1003" ca="1" si="196">RAND()</f>
        <v>0.92412888676029947</v>
      </c>
      <c r="G984">
        <f t="shared" ca="1" si="196"/>
        <v>0.58888357901512112</v>
      </c>
      <c r="H984">
        <f t="shared" ca="1" si="192"/>
        <v>-0.336894018203511</v>
      </c>
      <c r="I984">
        <f ca="1">History!C167+History!D167*H984</f>
        <v>32.105436253831982</v>
      </c>
      <c r="K984">
        <f t="shared" ref="K984:L1003" ca="1" si="197">RAND()</f>
        <v>0.43576810459966075</v>
      </c>
      <c r="L984">
        <f t="shared" ca="1" si="197"/>
        <v>0.99629225498294038</v>
      </c>
      <c r="M984">
        <f t="shared" ca="1" si="194"/>
        <v>1.2885606834073691</v>
      </c>
      <c r="N984">
        <f ca="1">History!C168+History!D168*M984</f>
        <v>44.120451557290778</v>
      </c>
    </row>
    <row r="985" spans="1:14" x14ac:dyDescent="0.3">
      <c r="A985">
        <f t="shared" ca="1" si="195"/>
        <v>0.52282292245075068</v>
      </c>
      <c r="B985">
        <f t="shared" ca="1" si="195"/>
        <v>0.26205855042964443</v>
      </c>
      <c r="C985">
        <f t="shared" ca="1" si="190"/>
        <v>-8.6205214941072986E-2</v>
      </c>
      <c r="D985">
        <f ca="1">History!C166+History!D166*C985</f>
        <v>46.962027230061693</v>
      </c>
      <c r="F985">
        <f t="shared" ca="1" si="196"/>
        <v>0.72030100474411085</v>
      </c>
      <c r="G985">
        <f t="shared" ca="1" si="196"/>
        <v>0.31253317921994495</v>
      </c>
      <c r="H985">
        <f t="shared" ca="1" si="192"/>
        <v>-0.3101466411324143</v>
      </c>
      <c r="I985">
        <f ca="1">History!C167+History!D167*H985</f>
        <v>32.442039310786093</v>
      </c>
      <c r="K985">
        <f t="shared" ca="1" si="197"/>
        <v>0.22941056063698251</v>
      </c>
      <c r="L985">
        <f t="shared" ca="1" si="197"/>
        <v>0.65396856614508647</v>
      </c>
      <c r="M985">
        <f t="shared" ca="1" si="194"/>
        <v>-0.97368418275137192</v>
      </c>
      <c r="N985">
        <f ca="1">History!C168+History!D168*M985</f>
        <v>9.9455655894914212</v>
      </c>
    </row>
    <row r="986" spans="1:14" x14ac:dyDescent="0.3">
      <c r="A986">
        <f t="shared" ca="1" si="195"/>
        <v>0.97448728735350132</v>
      </c>
      <c r="B986">
        <f t="shared" ca="1" si="195"/>
        <v>0.2422293180810815</v>
      </c>
      <c r="C986">
        <f t="shared" ca="1" si="190"/>
        <v>1.1095826760081348E-2</v>
      </c>
      <c r="D986">
        <f ca="1">History!C166+History!D166*C986</f>
        <v>48.312583539631298</v>
      </c>
      <c r="F986">
        <f t="shared" ca="1" si="196"/>
        <v>0.69592731621464965</v>
      </c>
      <c r="G986">
        <f t="shared" ca="1" si="196"/>
        <v>0.33365505233278281</v>
      </c>
      <c r="H986">
        <f t="shared" ca="1" si="192"/>
        <v>-0.4272302965126733</v>
      </c>
      <c r="I986">
        <f ca="1">History!C167+History!D167*H986</f>
        <v>30.968597028367174</v>
      </c>
      <c r="K986">
        <f t="shared" ca="1" si="197"/>
        <v>0.45444058887338723</v>
      </c>
      <c r="L986">
        <f t="shared" ca="1" si="197"/>
        <v>3.6730062783185136E-2</v>
      </c>
      <c r="M986">
        <f t="shared" ca="1" si="194"/>
        <v>1.2226388243468784</v>
      </c>
      <c r="N986">
        <f ca="1">History!C168+History!D168*M986</f>
        <v>43.124594720624387</v>
      </c>
    </row>
    <row r="987" spans="1:14" x14ac:dyDescent="0.3">
      <c r="A987">
        <f t="shared" ca="1" si="195"/>
        <v>0.82828779641097361</v>
      </c>
      <c r="B987">
        <f t="shared" ca="1" si="195"/>
        <v>0.13788347231922282</v>
      </c>
      <c r="C987">
        <f t="shared" ca="1" si="190"/>
        <v>0.39752593874846515</v>
      </c>
      <c r="D987">
        <f ca="1">History!C166+History!D166*C987</f>
        <v>53.676304388134881</v>
      </c>
      <c r="F987">
        <f t="shared" ca="1" si="196"/>
        <v>0.30573064303598829</v>
      </c>
      <c r="G987">
        <f t="shared" ca="1" si="196"/>
        <v>0.5232270965129463</v>
      </c>
      <c r="H987">
        <f t="shared" ca="1" si="192"/>
        <v>-1.5231478331240316</v>
      </c>
      <c r="I987">
        <f ca="1">History!C167+History!D167*H987</f>
        <v>17.176994509269395</v>
      </c>
      <c r="K987">
        <f t="shared" ca="1" si="197"/>
        <v>6.9037289495153975E-2</v>
      </c>
      <c r="L987">
        <f t="shared" ca="1" si="197"/>
        <v>0.29787303171628121</v>
      </c>
      <c r="M987">
        <f t="shared" ca="1" si="194"/>
        <v>-0.68505466802349946</v>
      </c>
      <c r="N987">
        <f ca="1">History!C168+History!D168*M987</f>
        <v>14.305783574874688</v>
      </c>
    </row>
    <row r="988" spans="1:14" x14ac:dyDescent="0.3">
      <c r="A988">
        <f t="shared" ca="1" si="195"/>
        <v>0.14209223437699325</v>
      </c>
      <c r="B988">
        <f t="shared" ca="1" si="195"/>
        <v>0.96061820840855483</v>
      </c>
      <c r="C988">
        <f t="shared" ca="1" si="190"/>
        <v>1.9153194899140049</v>
      </c>
      <c r="D988">
        <f ca="1">History!C166+History!D166*C988</f>
        <v>74.743557331289651</v>
      </c>
      <c r="F988">
        <f t="shared" ca="1" si="196"/>
        <v>0.34074164583396971</v>
      </c>
      <c r="G988">
        <f t="shared" ca="1" si="196"/>
        <v>6.4730064797816511E-2</v>
      </c>
      <c r="H988">
        <f t="shared" ca="1" si="192"/>
        <v>1.3476992076757552</v>
      </c>
      <c r="I988">
        <f ca="1">History!C167+History!D167*H988</f>
        <v>53.305243175007902</v>
      </c>
      <c r="K988">
        <f t="shared" ca="1" si="197"/>
        <v>0.50087883223575125</v>
      </c>
      <c r="L988">
        <f t="shared" ca="1" si="197"/>
        <v>0.32593508095416224</v>
      </c>
      <c r="M988">
        <f t="shared" ca="1" si="194"/>
        <v>-0.54000198635232921</v>
      </c>
      <c r="N988">
        <f ca="1">History!C168+History!D168*M988</f>
        <v>16.497040113718306</v>
      </c>
    </row>
    <row r="989" spans="1:14" x14ac:dyDescent="0.3">
      <c r="A989">
        <f t="shared" ca="1" si="195"/>
        <v>0.82588751989578291</v>
      </c>
      <c r="B989">
        <f t="shared" ca="1" si="195"/>
        <v>0.45188670647784657</v>
      </c>
      <c r="C989">
        <f t="shared" ca="1" si="190"/>
        <v>-0.59049224807217537</v>
      </c>
      <c r="D989">
        <f ca="1">History!C166+History!D166*C989</f>
        <v>39.962430694177293</v>
      </c>
      <c r="F989">
        <f t="shared" ca="1" si="196"/>
        <v>0.94405292148499675</v>
      </c>
      <c r="G989">
        <f t="shared" ca="1" si="196"/>
        <v>0.69436078313456051</v>
      </c>
      <c r="H989">
        <f t="shared" ca="1" si="192"/>
        <v>-0.11622592904857126</v>
      </c>
      <c r="I989">
        <f ca="1">History!C167+History!D167*H989</f>
        <v>34.882439516033656</v>
      </c>
      <c r="K989">
        <f t="shared" ca="1" si="197"/>
        <v>0.19568369145544184</v>
      </c>
      <c r="L989">
        <f t="shared" ca="1" si="197"/>
        <v>0.5642473511897913</v>
      </c>
      <c r="M989">
        <f t="shared" ca="1" si="194"/>
        <v>-1.6610610869526845</v>
      </c>
      <c r="N989">
        <f ca="1">History!C168+History!D168*M989</f>
        <v>-0.43837987520366539</v>
      </c>
    </row>
    <row r="990" spans="1:14" x14ac:dyDescent="0.3">
      <c r="A990">
        <f t="shared" ca="1" si="195"/>
        <v>0.72509090114984931</v>
      </c>
      <c r="B990">
        <f t="shared" ca="1" si="195"/>
        <v>0.12970842565148155</v>
      </c>
      <c r="C990">
        <f t="shared" ca="1" si="190"/>
        <v>0.54995396377730799</v>
      </c>
      <c r="D990">
        <f ca="1">History!C166+History!D166*C990</f>
        <v>55.792033339837303</v>
      </c>
      <c r="F990">
        <f t="shared" ca="1" si="196"/>
        <v>7.3604688278894881E-2</v>
      </c>
      <c r="G990">
        <f t="shared" ca="1" si="196"/>
        <v>0.14192837032038108</v>
      </c>
      <c r="H990">
        <f t="shared" ca="1" si="192"/>
        <v>1.4346447096254389</v>
      </c>
      <c r="I990">
        <f ca="1">History!C167+History!D167*H990</f>
        <v>54.399411087879542</v>
      </c>
      <c r="K990">
        <f t="shared" ca="1" si="197"/>
        <v>0.85060815554617286</v>
      </c>
      <c r="L990">
        <f t="shared" ca="1" si="197"/>
        <v>0.96026629034715238</v>
      </c>
      <c r="M990">
        <f t="shared" ca="1" si="194"/>
        <v>0.55122901501834165</v>
      </c>
      <c r="N990">
        <f ca="1">History!C168+History!D168*M990</f>
        <v>32.981858178392542</v>
      </c>
    </row>
    <row r="991" spans="1:14" x14ac:dyDescent="0.3">
      <c r="A991">
        <f t="shared" ca="1" si="195"/>
        <v>4.0491986402722002E-3</v>
      </c>
      <c r="B991">
        <f t="shared" ca="1" si="195"/>
        <v>0.2059907678328361</v>
      </c>
      <c r="C991">
        <f t="shared" ca="1" si="190"/>
        <v>0.90622420293214478</v>
      </c>
      <c r="D991">
        <f ca="1">History!C166+History!D166*C991</f>
        <v>60.737129620309361</v>
      </c>
      <c r="F991">
        <f t="shared" ca="1" si="196"/>
        <v>0.54049755569133706</v>
      </c>
      <c r="G991">
        <f t="shared" ca="1" si="196"/>
        <v>6.0476742798984184E-2</v>
      </c>
      <c r="H991">
        <f t="shared" ca="1" si="192"/>
        <v>1.0301664362569889</v>
      </c>
      <c r="I991">
        <f ca="1">History!C167+History!D167*H991</f>
        <v>49.309243819311703</v>
      </c>
      <c r="K991">
        <f t="shared" ca="1" si="197"/>
        <v>0.51052337092854505</v>
      </c>
      <c r="L991">
        <f t="shared" ca="1" si="197"/>
        <v>0.98133112434620584</v>
      </c>
      <c r="M991">
        <f t="shared" ca="1" si="194"/>
        <v>1.1516167596539741</v>
      </c>
      <c r="N991">
        <f ca="1">History!C168+History!D168*M991</f>
        <v>42.051690987528971</v>
      </c>
    </row>
    <row r="992" spans="1:14" x14ac:dyDescent="0.3">
      <c r="A992">
        <f t="shared" ca="1" si="195"/>
        <v>0.77463128756155664</v>
      </c>
      <c r="B992">
        <f t="shared" ca="1" si="195"/>
        <v>0.93232768631228813</v>
      </c>
      <c r="C992">
        <f t="shared" ca="1" si="190"/>
        <v>0.65102297167753265</v>
      </c>
      <c r="D992">
        <f ca="1">History!C166+History!D166*C992</f>
        <v>57.194889711517533</v>
      </c>
      <c r="F992">
        <f t="shared" ca="1" si="196"/>
        <v>0.73375614291016067</v>
      </c>
      <c r="G992">
        <f t="shared" ca="1" si="196"/>
        <v>0.32278283418463061</v>
      </c>
      <c r="H992">
        <f t="shared" ca="1" si="192"/>
        <v>-0.34742808574487488</v>
      </c>
      <c r="I992">
        <f ca="1">History!C167+History!D167*H992</f>
        <v>31.972870009031269</v>
      </c>
      <c r="K992">
        <f t="shared" ca="1" si="197"/>
        <v>0.74605834938120263</v>
      </c>
      <c r="L992">
        <f t="shared" ca="1" si="197"/>
        <v>0.66852717002988793</v>
      </c>
      <c r="M992">
        <f t="shared" ca="1" si="194"/>
        <v>-0.37494636350761817</v>
      </c>
      <c r="N992">
        <f ca="1">History!C168+History!D168*M992</f>
        <v>18.990473593640406</v>
      </c>
    </row>
    <row r="993" spans="1:14" x14ac:dyDescent="0.3">
      <c r="A993">
        <f t="shared" ca="1" si="195"/>
        <v>0.46030909095368777</v>
      </c>
      <c r="B993">
        <f t="shared" ca="1" si="195"/>
        <v>4.714699828403468E-2</v>
      </c>
      <c r="C993">
        <f t="shared" ca="1" si="190"/>
        <v>1.1914199839423156</v>
      </c>
      <c r="D993">
        <f ca="1">History!C166+History!D166*C993</f>
        <v>64.695699382480228</v>
      </c>
      <c r="F993">
        <f t="shared" ca="1" si="196"/>
        <v>0.67693400019978101</v>
      </c>
      <c r="G993">
        <f t="shared" ca="1" si="196"/>
        <v>0.4613337745542887</v>
      </c>
      <c r="H993">
        <f t="shared" ca="1" si="192"/>
        <v>-0.85743951047367428</v>
      </c>
      <c r="I993">
        <f ca="1">History!C167+History!D167*H993</f>
        <v>25.55461807393813</v>
      </c>
      <c r="K993">
        <f t="shared" ca="1" si="197"/>
        <v>0.81516965133606767</v>
      </c>
      <c r="L993">
        <f t="shared" ca="1" si="197"/>
        <v>0.88965028225669773</v>
      </c>
      <c r="M993">
        <f t="shared" ca="1" si="194"/>
        <v>0.49170065782626515</v>
      </c>
      <c r="N993">
        <f ca="1">History!C168+History!D168*M993</f>
        <v>32.0825855800447</v>
      </c>
    </row>
    <row r="994" spans="1:14" x14ac:dyDescent="0.3">
      <c r="A994">
        <f t="shared" ca="1" si="195"/>
        <v>9.1370766472957943E-2</v>
      </c>
      <c r="B994">
        <f t="shared" ca="1" si="195"/>
        <v>0.9232763664569239</v>
      </c>
      <c r="C994">
        <f t="shared" ca="1" si="190"/>
        <v>1.9383093481620439</v>
      </c>
      <c r="D994">
        <f ca="1">History!C166+History!D166*C994</f>
        <v>75.062660781470186</v>
      </c>
      <c r="F994">
        <f t="shared" ca="1" si="196"/>
        <v>0.98469911768400897</v>
      </c>
      <c r="G994">
        <f t="shared" ca="1" si="196"/>
        <v>8.9073566832519102E-2</v>
      </c>
      <c r="H994">
        <f t="shared" ca="1" si="192"/>
        <v>0.14881625691573791</v>
      </c>
      <c r="I994">
        <f ca="1">History!C167+History!D167*H994</f>
        <v>38.21786974458454</v>
      </c>
      <c r="K994">
        <f t="shared" ca="1" si="197"/>
        <v>0.51419442141071847</v>
      </c>
      <c r="L994">
        <f t="shared" ca="1" si="197"/>
        <v>0.19832297349869943</v>
      </c>
      <c r="M994">
        <f t="shared" ca="1" si="194"/>
        <v>0.36795551873101406</v>
      </c>
      <c r="N994">
        <f ca="1">History!C168+History!D168*M994</f>
        <v>30.213214107083679</v>
      </c>
    </row>
    <row r="995" spans="1:14" x14ac:dyDescent="0.3">
      <c r="A995">
        <f t="shared" ca="1" si="195"/>
        <v>0.77553881215738374</v>
      </c>
      <c r="B995">
        <f t="shared" ca="1" si="195"/>
        <v>0.25867861721866114</v>
      </c>
      <c r="C995">
        <f t="shared" ca="1" si="190"/>
        <v>-3.886114358690132E-2</v>
      </c>
      <c r="D995">
        <f ca="1">History!C166+History!D166*C995</f>
        <v>47.619171626156394</v>
      </c>
      <c r="F995">
        <f t="shared" ca="1" si="196"/>
        <v>0.85005845893138565</v>
      </c>
      <c r="G995">
        <f t="shared" ca="1" si="196"/>
        <v>0.26757534041580566</v>
      </c>
      <c r="H995">
        <f t="shared" ca="1" si="192"/>
        <v>-6.2816776445685646E-2</v>
      </c>
      <c r="I995">
        <f ca="1">History!C167+History!D167*H995</f>
        <v>35.554568375161537</v>
      </c>
      <c r="K995">
        <f t="shared" ca="1" si="197"/>
        <v>0.49440333908556211</v>
      </c>
      <c r="L995">
        <f t="shared" ca="1" si="197"/>
        <v>8.9545700405088691E-2</v>
      </c>
      <c r="M995">
        <f t="shared" ca="1" si="194"/>
        <v>1.0039710295126127</v>
      </c>
      <c r="N995">
        <f ca="1">History!C168+History!D168*M995</f>
        <v>39.821262236559512</v>
      </c>
    </row>
    <row r="996" spans="1:14" x14ac:dyDescent="0.3">
      <c r="A996">
        <f t="shared" ca="1" si="195"/>
        <v>0.49035848929829517</v>
      </c>
      <c r="B996">
        <f t="shared" ca="1" si="195"/>
        <v>0.94227787992898215</v>
      </c>
      <c r="C996">
        <f t="shared" ca="1" si="190"/>
        <v>1.1161738720999097</v>
      </c>
      <c r="D996">
        <f ca="1">History!C166+History!D166*C996</f>
        <v>63.651269545526738</v>
      </c>
      <c r="F996">
        <f t="shared" ca="1" si="196"/>
        <v>0.43570318142083198</v>
      </c>
      <c r="G996">
        <f t="shared" ca="1" si="196"/>
        <v>0.34370038776702694</v>
      </c>
      <c r="H996">
        <f t="shared" ca="1" si="192"/>
        <v>-0.71581035301437079</v>
      </c>
      <c r="I996">
        <f ca="1">History!C167+History!D167*H996</f>
        <v>27.33695386065537</v>
      </c>
      <c r="K996">
        <f t="shared" ca="1" si="197"/>
        <v>0.20691930923554935</v>
      </c>
      <c r="L996">
        <f t="shared" ca="1" si="197"/>
        <v>0.22641591836705766</v>
      </c>
      <c r="M996">
        <f t="shared" ca="1" si="194"/>
        <v>0.26207303324953035</v>
      </c>
      <c r="N996">
        <f ca="1">History!C168+History!D168*M996</f>
        <v>28.61368705258711</v>
      </c>
    </row>
    <row r="997" spans="1:14" x14ac:dyDescent="0.3">
      <c r="A997">
        <f t="shared" ca="1" si="195"/>
        <v>0.87210849610820695</v>
      </c>
      <c r="B997">
        <f t="shared" ca="1" si="195"/>
        <v>0.8623727617297996</v>
      </c>
      <c r="C997">
        <f t="shared" ca="1" si="190"/>
        <v>0.33943872109059697</v>
      </c>
      <c r="D997">
        <f ca="1">History!C166+History!D166*C997</f>
        <v>52.870043150417366</v>
      </c>
      <c r="F997">
        <f t="shared" ca="1" si="196"/>
        <v>0.64556305291042093</v>
      </c>
      <c r="G997">
        <f t="shared" ca="1" si="196"/>
        <v>0.65713670043397887</v>
      </c>
      <c r="H997">
        <f t="shared" ca="1" si="192"/>
        <v>-0.51542510813021225</v>
      </c>
      <c r="I997">
        <f ca="1">History!C167+History!D167*H997</f>
        <v>29.858707145742589</v>
      </c>
      <c r="K997">
        <f t="shared" ca="1" si="197"/>
        <v>0.72693480822055812</v>
      </c>
      <c r="L997">
        <f t="shared" ca="1" si="197"/>
        <v>0.67182488620907321</v>
      </c>
      <c r="M997">
        <f t="shared" ca="1" si="194"/>
        <v>-0.37670132856147553</v>
      </c>
      <c r="N997">
        <f ca="1">History!C168+History!D168*M997</f>
        <v>18.963961993817488</v>
      </c>
    </row>
    <row r="998" spans="1:14" x14ac:dyDescent="0.3">
      <c r="A998">
        <f t="shared" ca="1" si="195"/>
        <v>5.4273992854682152E-2</v>
      </c>
      <c r="B998">
        <f t="shared" ca="1" si="195"/>
        <v>0.90992271745137399</v>
      </c>
      <c r="C998">
        <f t="shared" ca="1" si="190"/>
        <v>2.0375835179978909</v>
      </c>
      <c r="D998">
        <f ca="1">History!C166+History!D166*C998</f>
        <v>76.440604471537554</v>
      </c>
      <c r="F998">
        <f t="shared" ca="1" si="196"/>
        <v>0.33413125786548836</v>
      </c>
      <c r="G998">
        <f t="shared" ca="1" si="196"/>
        <v>0.44588209486072117</v>
      </c>
      <c r="H998">
        <f t="shared" ca="1" si="192"/>
        <v>-1.3959111557831834</v>
      </c>
      <c r="I998">
        <f ca="1">History!C167+History!D167*H998</f>
        <v>18.778207758545079</v>
      </c>
      <c r="K998">
        <f t="shared" ca="1" si="197"/>
        <v>0.85437526192988045</v>
      </c>
      <c r="L998">
        <f t="shared" ca="1" si="197"/>
        <v>0.5966854130280661</v>
      </c>
      <c r="M998">
        <f t="shared" ca="1" si="194"/>
        <v>-0.46066250415635318</v>
      </c>
      <c r="N998">
        <f ca="1">History!C168+History!D168*M998</f>
        <v>17.695591958106252</v>
      </c>
    </row>
    <row r="999" spans="1:14" x14ac:dyDescent="0.3">
      <c r="A999">
        <f t="shared" ca="1" si="195"/>
        <v>0.42575828380490521</v>
      </c>
      <c r="B999">
        <f t="shared" ca="1" si="195"/>
        <v>0.87469549784183576</v>
      </c>
      <c r="C999">
        <f t="shared" ca="1" si="190"/>
        <v>0.92228853214893092</v>
      </c>
      <c r="D999">
        <f ca="1">History!C166+History!D166*C999</f>
        <v>60.960105456985076</v>
      </c>
      <c r="F999">
        <f t="shared" ca="1" si="196"/>
        <v>0.11037960748621567</v>
      </c>
      <c r="G999">
        <f t="shared" ca="1" si="196"/>
        <v>9.0071503609072123E-2</v>
      </c>
      <c r="H999">
        <f t="shared" ca="1" si="192"/>
        <v>1.7721125402930851</v>
      </c>
      <c r="I999">
        <f ca="1">History!C167+History!D167*H999</f>
        <v>58.646283711107657</v>
      </c>
      <c r="K999">
        <f t="shared" ca="1" si="197"/>
        <v>7.186965946394297E-2</v>
      </c>
      <c r="L999">
        <f t="shared" ca="1" si="197"/>
        <v>0.49912410534822627</v>
      </c>
      <c r="M999">
        <f t="shared" ca="1" si="194"/>
        <v>-2.2946988223025127</v>
      </c>
      <c r="N999">
        <f ca="1">History!C168+History!D168*M999</f>
        <v>-10.010507841723939</v>
      </c>
    </row>
    <row r="1000" spans="1:14" x14ac:dyDescent="0.3">
      <c r="A1000">
        <f t="shared" ca="1" si="195"/>
        <v>0.34516984341675883</v>
      </c>
      <c r="B1000">
        <f t="shared" ca="1" si="195"/>
        <v>6.4593131394562464E-3</v>
      </c>
      <c r="C1000">
        <f t="shared" ca="1" si="190"/>
        <v>1.4573726660321591</v>
      </c>
      <c r="D1000">
        <f ca="1">History!C166+History!D166*C1000</f>
        <v>68.387171401316124</v>
      </c>
      <c r="F1000">
        <f t="shared" ca="1" si="196"/>
        <v>9.0731156268281987E-2</v>
      </c>
      <c r="G1000">
        <f t="shared" ca="1" si="196"/>
        <v>0.79404928920990903</v>
      </c>
      <c r="H1000">
        <f t="shared" ca="1" si="192"/>
        <v>0.59864228893860405</v>
      </c>
      <c r="I1000">
        <f ca="1">History!C167+History!D167*H1000</f>
        <v>43.878717052115455</v>
      </c>
      <c r="K1000">
        <f t="shared" ca="1" si="197"/>
        <v>0.31246376419314004</v>
      </c>
      <c r="L1000">
        <f t="shared" ca="1" si="197"/>
        <v>0.58937345131137164</v>
      </c>
      <c r="M1000">
        <f t="shared" ca="1" si="194"/>
        <v>-1.2910590494165253</v>
      </c>
      <c r="N1000">
        <f ca="1">History!C168+History!D168*M1000</f>
        <v>5.1511023377109382</v>
      </c>
    </row>
    <row r="1001" spans="1:14" x14ac:dyDescent="0.3">
      <c r="A1001">
        <f t="shared" ca="1" si="195"/>
        <v>0.38890802584948736</v>
      </c>
      <c r="B1001">
        <f t="shared" ca="1" si="195"/>
        <v>0.50392217166049902</v>
      </c>
      <c r="C1001">
        <f t="shared" ca="1" si="190"/>
        <v>-1.3739279183628255</v>
      </c>
      <c r="D1001">
        <f ca="1">History!C166+History!D166*C1001</f>
        <v>29.088199862171997</v>
      </c>
      <c r="F1001">
        <f t="shared" ca="1" si="196"/>
        <v>0.85250064716473706</v>
      </c>
      <c r="G1001">
        <f t="shared" ca="1" si="196"/>
        <v>0.98091763265083332</v>
      </c>
      <c r="H1001">
        <f t="shared" ca="1" si="192"/>
        <v>0.56088896326994753</v>
      </c>
      <c r="I1001">
        <f ca="1">History!C167+History!D167*H1001</f>
        <v>43.40360935103228</v>
      </c>
      <c r="K1001">
        <f t="shared" ca="1" si="197"/>
        <v>0.53688110677288892</v>
      </c>
      <c r="L1001">
        <f t="shared" ca="1" si="197"/>
        <v>0.39343713285784421</v>
      </c>
      <c r="M1001">
        <f t="shared" ca="1" si="194"/>
        <v>-0.87452713558103534</v>
      </c>
      <c r="N1001">
        <f ca="1">History!C168+History!D168*M1001</f>
        <v>11.443493966141418</v>
      </c>
    </row>
    <row r="1002" spans="1:14" x14ac:dyDescent="0.3">
      <c r="A1002">
        <f t="shared" ca="1" si="195"/>
        <v>0.51121323676226604</v>
      </c>
      <c r="B1002">
        <f t="shared" ca="1" si="195"/>
        <v>0.49382260239277853</v>
      </c>
      <c r="C1002">
        <f t="shared" ca="1" si="190"/>
        <v>-1.1575475560337924</v>
      </c>
      <c r="D1002">
        <f ca="1">History!C166+History!D166*C1002</f>
        <v>32.091598988236697</v>
      </c>
      <c r="F1002">
        <f t="shared" ca="1" si="196"/>
        <v>0.10930286202181949</v>
      </c>
      <c r="G1002">
        <f t="shared" ca="1" si="196"/>
        <v>0.78026340521469051</v>
      </c>
      <c r="H1002">
        <f t="shared" ca="1" si="192"/>
        <v>0.39769042028381274</v>
      </c>
      <c r="I1002">
        <f ca="1">History!C167+History!D167*H1002</f>
        <v>41.349833075565257</v>
      </c>
      <c r="K1002">
        <f t="shared" ca="1" si="197"/>
        <v>0.55575734912241548</v>
      </c>
      <c r="L1002">
        <f t="shared" ca="1" si="197"/>
        <v>0.33387641462310413</v>
      </c>
      <c r="M1002">
        <f t="shared" ca="1" si="194"/>
        <v>-0.54515170332214424</v>
      </c>
      <c r="N1002">
        <f ca="1">History!C168+History!D168*M1002</f>
        <v>16.419245268057452</v>
      </c>
    </row>
    <row r="1003" spans="1:14" x14ac:dyDescent="0.3">
      <c r="A1003">
        <f t="shared" ca="1" si="195"/>
        <v>0.4765280331786379</v>
      </c>
      <c r="B1003">
        <f t="shared" ca="1" si="195"/>
        <v>0.53811529544985748</v>
      </c>
      <c r="C1003">
        <f t="shared" ca="1" si="190"/>
        <v>-1.1828130576601696</v>
      </c>
      <c r="D1003">
        <f ca="1">History!C166+History!D166*C1003</f>
        <v>31.740909190477417</v>
      </c>
      <c r="F1003">
        <f t="shared" ca="1" si="196"/>
        <v>0.14647276437191603</v>
      </c>
      <c r="G1003">
        <f t="shared" ca="1" si="196"/>
        <v>0.2379394932070763</v>
      </c>
      <c r="H1003">
        <f t="shared" ca="1" si="192"/>
        <v>0.14838802674253102</v>
      </c>
      <c r="I1003">
        <f ca="1">History!C167+History!D167*H1003</f>
        <v>38.212480670919554</v>
      </c>
      <c r="K1003">
        <f t="shared" ca="1" si="197"/>
        <v>0.60641203740089111</v>
      </c>
      <c r="L1003">
        <f t="shared" ca="1" si="197"/>
        <v>0.30332881854104621</v>
      </c>
      <c r="M1003">
        <f t="shared" ca="1" si="194"/>
        <v>-0.32890417011876033</v>
      </c>
      <c r="N1003">
        <f ca="1">History!C168+History!D168*M1003</f>
        <v>19.686015766068159</v>
      </c>
    </row>
    <row r="1005" spans="1:14" x14ac:dyDescent="0.3">
      <c r="A1005" s="3" t="s">
        <v>85</v>
      </c>
    </row>
    <row r="1006" spans="1:14" x14ac:dyDescent="0.3">
      <c r="A1006" s="1" t="s">
        <v>5</v>
      </c>
      <c r="B1006" s="1" t="s">
        <v>86</v>
      </c>
      <c r="C1006" s="1" t="s">
        <v>87</v>
      </c>
      <c r="D1006" s="1" t="s">
        <v>88</v>
      </c>
      <c r="E1006" s="1" t="s">
        <v>89</v>
      </c>
      <c r="F1006" s="1" t="s">
        <v>90</v>
      </c>
    </row>
    <row r="1007" spans="1:14" x14ac:dyDescent="0.3">
      <c r="A1007" t="s">
        <v>15</v>
      </c>
      <c r="B1007">
        <f ca="1">AVERAGE(D4:D1003)</f>
        <v>48.513527791274115</v>
      </c>
      <c r="C1007">
        <f ca="1">STDEV(D4:D1003)</f>
        <v>13.693281712542344</v>
      </c>
      <c r="D1007">
        <f ca="1">PERCENTILE(D4:D1003,0.2)</f>
        <v>37.276300520790791</v>
      </c>
      <c r="E1007">
        <f ca="1">PERCENTILE(D4:D1003,0.5)</f>
        <v>48.304289726826326</v>
      </c>
      <c r="F1007">
        <f ca="1">PERCENTILE(D4:D1003,0.8)</f>
        <v>60.511096176306928</v>
      </c>
    </row>
    <row r="1008" spans="1:14" x14ac:dyDescent="0.3">
      <c r="A1008" t="s">
        <v>16</v>
      </c>
      <c r="B1008">
        <f ca="1">AVERAGE(I4:I1003)</f>
        <v>36.502625393039253</v>
      </c>
      <c r="C1008">
        <f ca="1">STDEV(I4:I1003)</f>
        <v>12.573986046329209</v>
      </c>
      <c r="D1008">
        <f ca="1">PERCENTILE(I4:I1003,0.2)</f>
        <v>26.072844928297126</v>
      </c>
      <c r="E1008">
        <f ca="1">PERCENTILE(I4:I1003,0.5)</f>
        <v>35.734707596027292</v>
      </c>
      <c r="F1008">
        <f ca="1">PERCENTILE(I4:I1003,0.8)</f>
        <v>47.395710623868077</v>
      </c>
    </row>
    <row r="1009" spans="1:6" x14ac:dyDescent="0.3">
      <c r="A1009" t="s">
        <v>17</v>
      </c>
      <c r="B1009">
        <f ca="1">AVERAGE(N4:N1003)</f>
        <v>24.791556165748496</v>
      </c>
      <c r="C1009">
        <f ca="1">STDEV(N4:N1003)</f>
        <v>15.161697687411262</v>
      </c>
      <c r="D1009">
        <f ca="1">PERCENTILE(N4:N1003,0.2)</f>
        <v>12.385921609831053</v>
      </c>
      <c r="E1009">
        <f ca="1">PERCENTILE(N4:N1003,0.5)</f>
        <v>24.814527234516625</v>
      </c>
      <c r="F1009">
        <f ca="1">PERCENTILE(N4:N1003,0.8)</f>
        <v>37.018778666244984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/>
  </sheetViews>
  <sheetFormatPr defaultRowHeight="14.4" x14ac:dyDescent="0.3"/>
  <cols>
    <col min="1" max="1" width="30" customWidth="1"/>
    <col min="2" max="4" width="16" customWidth="1"/>
    <col min="5" max="5" width="22" customWidth="1"/>
  </cols>
  <sheetData>
    <row r="1" spans="1:5" x14ac:dyDescent="0.3">
      <c r="A1" s="2" t="s">
        <v>91</v>
      </c>
    </row>
    <row r="3" spans="1:5" x14ac:dyDescent="0.3">
      <c r="A3" t="s">
        <v>92</v>
      </c>
      <c r="B3" t="s">
        <v>93</v>
      </c>
    </row>
    <row r="4" spans="1:5" x14ac:dyDescent="0.3">
      <c r="A4" t="s">
        <v>94</v>
      </c>
      <c r="B4" t="s">
        <v>16</v>
      </c>
    </row>
    <row r="5" spans="1:5" x14ac:dyDescent="0.3">
      <c r="A5" t="s">
        <v>95</v>
      </c>
      <c r="B5">
        <v>2.5</v>
      </c>
    </row>
    <row r="6" spans="1:5" x14ac:dyDescent="0.3">
      <c r="A6" t="s">
        <v>96</v>
      </c>
      <c r="B6">
        <f>B5*12</f>
        <v>30</v>
      </c>
    </row>
    <row r="7" spans="1:5" x14ac:dyDescent="0.3">
      <c r="A7" t="s">
        <v>97</v>
      </c>
      <c r="B7">
        <v>6</v>
      </c>
    </row>
    <row r="8" spans="1:5" x14ac:dyDescent="0.3">
      <c r="A8" t="s">
        <v>98</v>
      </c>
      <c r="B8">
        <v>3</v>
      </c>
    </row>
    <row r="9" spans="1:5" x14ac:dyDescent="0.3">
      <c r="A9" t="s">
        <v>99</v>
      </c>
      <c r="B9">
        <v>2500</v>
      </c>
    </row>
    <row r="10" spans="1:5" x14ac:dyDescent="0.3">
      <c r="A10" t="s">
        <v>100</v>
      </c>
      <c r="B10">
        <v>0.8</v>
      </c>
    </row>
    <row r="12" spans="1:5" x14ac:dyDescent="0.3">
      <c r="A12" s="1" t="s">
        <v>101</v>
      </c>
      <c r="B12" s="1" t="s">
        <v>102</v>
      </c>
      <c r="C12" s="1" t="s">
        <v>103</v>
      </c>
      <c r="D12" s="1" t="s">
        <v>104</v>
      </c>
      <c r="E12" s="1" t="s">
        <v>105</v>
      </c>
    </row>
    <row r="13" spans="1:5" x14ac:dyDescent="0.3">
      <c r="A13" t="s">
        <v>106</v>
      </c>
      <c r="B13">
        <f>B6</f>
        <v>30</v>
      </c>
      <c r="C13">
        <f>Overview!C8</f>
        <v>36.67</v>
      </c>
      <c r="D13">
        <f>Overview!G8</f>
        <v>12</v>
      </c>
      <c r="E13">
        <f>ROUND(NORMDIST(B13,C13,D13,TRUE)*100,1)</f>
        <v>28.9</v>
      </c>
    </row>
    <row r="14" spans="1:5" x14ac:dyDescent="0.3">
      <c r="A14" t="s">
        <v>107</v>
      </c>
      <c r="B14">
        <f>B7</f>
        <v>6</v>
      </c>
      <c r="C14">
        <f>Overview!D8</f>
        <v>7.21</v>
      </c>
      <c r="D14">
        <f>Overview!H8</f>
        <v>6.32</v>
      </c>
      <c r="E14">
        <f>ROUND(NORMDIST(B14,C14,D14,TRUE)*100,1)</f>
        <v>42.4</v>
      </c>
    </row>
    <row r="15" spans="1:5" x14ac:dyDescent="0.3">
      <c r="A15" t="s">
        <v>108</v>
      </c>
      <c r="B15">
        <f>B8</f>
        <v>3</v>
      </c>
      <c r="C15">
        <f>Overview!E8</f>
        <v>3.06</v>
      </c>
      <c r="D15">
        <f>Overview!I8</f>
        <v>1.0900000000000001</v>
      </c>
      <c r="E15">
        <f>ROUND(NORMDIST(B15,C15,D15,TRUE)*100,1)</f>
        <v>47.8</v>
      </c>
    </row>
    <row r="16" spans="1:5" x14ac:dyDescent="0.3">
      <c r="A16" t="s">
        <v>109</v>
      </c>
      <c r="B16">
        <f>B9</f>
        <v>2500</v>
      </c>
      <c r="C16">
        <f>Overview!F8</f>
        <v>2469</v>
      </c>
      <c r="D16">
        <f>Overview!J8</f>
        <v>959</v>
      </c>
      <c r="E16">
        <f>ROUND(NORMDIST(B16,C16,D16,TRUE)*100,1)</f>
        <v>51.3</v>
      </c>
    </row>
    <row r="18" spans="1:2" x14ac:dyDescent="0.3">
      <c r="A18" s="3" t="s">
        <v>110</v>
      </c>
      <c r="B18">
        <f>MIN(E13,E14,E15,E16)</f>
        <v>28.9</v>
      </c>
    </row>
    <row r="19" spans="1:2" x14ac:dyDescent="0.3">
      <c r="A19" t="s">
        <v>111</v>
      </c>
      <c r="B19">
        <f>B10*100</f>
        <v>80</v>
      </c>
    </row>
    <row r="20" spans="1:2" x14ac:dyDescent="0.3">
      <c r="A20" t="s">
        <v>112</v>
      </c>
      <c r="B20" t="str">
        <f>IF(B18&gt;=B19,"OK","Not OK")</f>
        <v>Not OK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/>
  </sheetViews>
  <sheetFormatPr defaultRowHeight="14.4" x14ac:dyDescent="0.3"/>
  <cols>
    <col min="1" max="1" width="26" customWidth="1"/>
    <col min="2" max="4" width="18" customWidth="1"/>
    <col min="5" max="5" width="22" customWidth="1"/>
  </cols>
  <sheetData>
    <row r="1" spans="1:5" x14ac:dyDescent="0.3">
      <c r="A1" s="1" t="s">
        <v>5</v>
      </c>
      <c r="B1" s="1" t="s">
        <v>113</v>
      </c>
      <c r="C1" s="1" t="s">
        <v>114</v>
      </c>
      <c r="D1" s="1" t="s">
        <v>115</v>
      </c>
      <c r="E1" s="1" t="s">
        <v>116</v>
      </c>
    </row>
    <row r="2" spans="1:5" x14ac:dyDescent="0.3">
      <c r="A2" t="s">
        <v>15</v>
      </c>
      <c r="B2">
        <f>History!B166</f>
        <v>21</v>
      </c>
      <c r="C2">
        <f>ROUND(History!C166,2)</f>
        <v>48.16</v>
      </c>
      <c r="D2">
        <f>ROUND(History!D166,2)</f>
        <v>13.88</v>
      </c>
      <c r="E2">
        <f ca="1">ROUND('Monte Carlo'!E1007,2)</f>
        <v>48.3</v>
      </c>
    </row>
    <row r="3" spans="1:5" x14ac:dyDescent="0.3">
      <c r="A3" t="s">
        <v>16</v>
      </c>
      <c r="B3">
        <f>History!B167</f>
        <v>57</v>
      </c>
      <c r="C3">
        <f>ROUND(History!C167,2)</f>
        <v>36.35</v>
      </c>
      <c r="D3">
        <f>ROUND(History!D167,2)</f>
        <v>12.58</v>
      </c>
      <c r="E3">
        <f ca="1">ROUND('Monte Carlo'!E1008,2)</f>
        <v>35.729999999999997</v>
      </c>
    </row>
    <row r="4" spans="1:5" x14ac:dyDescent="0.3">
      <c r="A4" t="s">
        <v>17</v>
      </c>
      <c r="B4">
        <f>History!B168</f>
        <v>71</v>
      </c>
      <c r="C4">
        <f>ROUND(History!C168,2)</f>
        <v>24.65</v>
      </c>
      <c r="D4">
        <f>ROUND(History!D168,2)</f>
        <v>15.11</v>
      </c>
      <c r="E4">
        <f ca="1">ROUND('Monte Carlo'!E1009,2)</f>
        <v>24.81</v>
      </c>
    </row>
    <row r="6" spans="1:5" x14ac:dyDescent="0.3">
      <c r="A6" t="s">
        <v>117</v>
      </c>
      <c r="B6" t="s">
        <v>93</v>
      </c>
    </row>
    <row r="7" spans="1:5" x14ac:dyDescent="0.3">
      <c r="A7" t="s">
        <v>118</v>
      </c>
      <c r="B7">
        <f>KPI!B18</f>
        <v>28.9</v>
      </c>
    </row>
    <row r="8" spans="1:5" x14ac:dyDescent="0.3">
      <c r="A8" t="s">
        <v>112</v>
      </c>
      <c r="B8" t="str">
        <f>KPI!B20</f>
        <v>Not OK</v>
      </c>
    </row>
    <row r="10" spans="1:5" x14ac:dyDescent="0.3">
      <c r="A10" s="2" t="s">
        <v>119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"/>
  <sheetViews>
    <sheetView workbookViewId="0"/>
  </sheetViews>
  <sheetFormatPr defaultRowHeight="14.4" x14ac:dyDescent="0.3"/>
  <cols>
    <col min="1" max="1" width="32" customWidth="1"/>
    <col min="2" max="2" width="12" customWidth="1"/>
  </cols>
  <sheetData>
    <row r="1" spans="1:2" x14ac:dyDescent="0.3">
      <c r="A1" s="2" t="s">
        <v>120</v>
      </c>
    </row>
    <row r="3" spans="1:2" x14ac:dyDescent="0.3">
      <c r="A3" s="1" t="s">
        <v>121</v>
      </c>
      <c r="B3" s="1" t="s">
        <v>122</v>
      </c>
    </row>
    <row r="4" spans="1:2" x14ac:dyDescent="0.3">
      <c r="A4" t="s">
        <v>123</v>
      </c>
      <c r="B4">
        <v>1</v>
      </c>
    </row>
    <row r="5" spans="1:2" x14ac:dyDescent="0.3">
      <c r="A5" t="s">
        <v>124</v>
      </c>
      <c r="B5">
        <v>2</v>
      </c>
    </row>
    <row r="6" spans="1:2" x14ac:dyDescent="0.3">
      <c r="A6" t="s">
        <v>125</v>
      </c>
      <c r="B6">
        <v>4</v>
      </c>
    </row>
    <row r="7" spans="1:2" x14ac:dyDescent="0.3">
      <c r="A7" t="s">
        <v>126</v>
      </c>
      <c r="B7">
        <v>7</v>
      </c>
    </row>
    <row r="8" spans="1:2" x14ac:dyDescent="0.3">
      <c r="A8" t="s">
        <v>127</v>
      </c>
      <c r="B8">
        <v>10</v>
      </c>
    </row>
    <row r="9" spans="1:2" x14ac:dyDescent="0.3">
      <c r="A9" t="s">
        <v>128</v>
      </c>
      <c r="B9">
        <v>13</v>
      </c>
    </row>
    <row r="10" spans="1:2" x14ac:dyDescent="0.3">
      <c r="A10" t="s">
        <v>129</v>
      </c>
      <c r="B10">
        <v>16</v>
      </c>
    </row>
    <row r="12" spans="1:2" x14ac:dyDescent="0.3">
      <c r="A12" t="s">
        <v>130</v>
      </c>
      <c r="B12">
        <v>2</v>
      </c>
    </row>
    <row r="13" spans="1:2" x14ac:dyDescent="0.3">
      <c r="A13" t="s">
        <v>131</v>
      </c>
      <c r="B13">
        <v>10</v>
      </c>
    </row>
    <row r="14" spans="1:2" x14ac:dyDescent="0.3">
      <c r="A14" t="s">
        <v>132</v>
      </c>
      <c r="B14">
        <f>B13-B12</f>
        <v>8</v>
      </c>
    </row>
    <row r="15" spans="1:2" x14ac:dyDescent="0.3">
      <c r="A15" t="s">
        <v>112</v>
      </c>
      <c r="B15" t="str">
        <f>IF(B14&lt;=0,"Prêt","Non prêt")</f>
        <v>Non prêt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workbookViewId="0"/>
  </sheetViews>
  <sheetFormatPr defaultRowHeight="14.4" x14ac:dyDescent="0.3"/>
  <cols>
    <col min="1" max="1" width="34" customWidth="1"/>
    <col min="2" max="13" width="10" customWidth="1"/>
  </cols>
  <sheetData>
    <row r="1" spans="1:13" x14ac:dyDescent="0.3">
      <c r="A1" s="2" t="s">
        <v>133</v>
      </c>
    </row>
    <row r="3" spans="1:13" x14ac:dyDescent="0.3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  <c r="G3" s="1" t="s">
        <v>140</v>
      </c>
      <c r="H3" s="1" t="s">
        <v>141</v>
      </c>
      <c r="I3" s="1" t="s">
        <v>142</v>
      </c>
      <c r="J3" s="1" t="s">
        <v>143</v>
      </c>
      <c r="K3" s="1" t="s">
        <v>144</v>
      </c>
      <c r="L3" s="1" t="s">
        <v>145</v>
      </c>
      <c r="M3" s="1" t="s">
        <v>146</v>
      </c>
    </row>
    <row r="4" spans="1:13" x14ac:dyDescent="0.3">
      <c r="A4" t="s">
        <v>147</v>
      </c>
      <c r="B4">
        <v>6</v>
      </c>
      <c r="C4">
        <v>7</v>
      </c>
      <c r="D4">
        <v>8</v>
      </c>
      <c r="E4">
        <v>8</v>
      </c>
      <c r="F4">
        <v>9</v>
      </c>
      <c r="G4">
        <v>9</v>
      </c>
      <c r="H4">
        <v>9</v>
      </c>
      <c r="I4">
        <v>9</v>
      </c>
      <c r="J4">
        <v>10</v>
      </c>
      <c r="K4">
        <v>11</v>
      </c>
      <c r="L4">
        <v>12</v>
      </c>
      <c r="M4">
        <v>12</v>
      </c>
    </row>
    <row r="5" spans="1:13" x14ac:dyDescent="0.3">
      <c r="A5" t="s">
        <v>148</v>
      </c>
      <c r="B5">
        <v>6.5979999999999999</v>
      </c>
      <c r="C5">
        <v>4.97</v>
      </c>
      <c r="D5">
        <v>4.33</v>
      </c>
      <c r="E5">
        <v>3.351</v>
      </c>
      <c r="F5">
        <v>1.8620000000000001</v>
      </c>
      <c r="G5">
        <v>0.89900000000000002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3">
      <c r="A6" t="s">
        <v>149</v>
      </c>
      <c r="B6">
        <v>0</v>
      </c>
      <c r="C6">
        <v>0</v>
      </c>
      <c r="D6">
        <v>0</v>
      </c>
      <c r="E6">
        <v>0</v>
      </c>
      <c r="F6">
        <v>2.089</v>
      </c>
      <c r="G6">
        <v>5.8010000000000002</v>
      </c>
      <c r="H6">
        <v>6.3490000000000002</v>
      </c>
      <c r="I6">
        <v>7.1669999999999998</v>
      </c>
      <c r="J6">
        <v>3.8029999999999999</v>
      </c>
      <c r="K6">
        <v>8.3680000000000003</v>
      </c>
      <c r="L6">
        <v>9.4090000000000007</v>
      </c>
      <c r="M6">
        <v>5.0430000000000001</v>
      </c>
    </row>
    <row r="7" spans="1:13" x14ac:dyDescent="0.3">
      <c r="A7" t="s">
        <v>150</v>
      </c>
      <c r="B7">
        <v>0</v>
      </c>
      <c r="C7">
        <v>1.744</v>
      </c>
      <c r="D7">
        <v>5.3879999999999999</v>
      </c>
      <c r="E7">
        <v>6.1040000000000001</v>
      </c>
      <c r="F7">
        <v>5.45</v>
      </c>
      <c r="G7">
        <v>2.8340000000000001</v>
      </c>
      <c r="H7">
        <v>5.2939999999999996</v>
      </c>
      <c r="I7">
        <v>4.173</v>
      </c>
      <c r="J7">
        <v>1.962</v>
      </c>
      <c r="K7">
        <v>4.1420000000000003</v>
      </c>
      <c r="L7">
        <v>2.8029999999999999</v>
      </c>
      <c r="M7">
        <v>2.8340000000000001</v>
      </c>
    </row>
    <row r="9" spans="1:13" x14ac:dyDescent="0.3">
      <c r="A9" t="s">
        <v>151</v>
      </c>
      <c r="B9">
        <v>2</v>
      </c>
    </row>
    <row r="10" spans="1:13" x14ac:dyDescent="0.3">
      <c r="A10" t="s">
        <v>152</v>
      </c>
      <c r="B10">
        <f>B9-2</f>
        <v>0</v>
      </c>
    </row>
    <row r="12" spans="1:13" x14ac:dyDescent="0.3">
      <c r="A12" t="s">
        <v>153</v>
      </c>
      <c r="B12">
        <f>IF(AND((0-$B$10)&gt;=0,(0-$B$10)&lt;12),INDEX($B$7:$M$7,(0-$B$10)+1),0)</f>
        <v>0</v>
      </c>
      <c r="C12">
        <f>IF(AND((1-$B$10)&gt;=0,(1-$B$10)&lt;12),INDEX($B$7:$M$7,(1-$B$10)+1),0)</f>
        <v>1.744</v>
      </c>
      <c r="D12">
        <f>IF(AND((2-$B$10)&gt;=0,(2-$B$10)&lt;12),INDEX($B$7:$M$7,(2-$B$10)+1),0)</f>
        <v>5.3879999999999999</v>
      </c>
      <c r="E12">
        <f>IF(AND((3-$B$10)&gt;=0,(3-$B$10)&lt;12),INDEX($B$7:$M$7,(3-$B$10)+1),0)</f>
        <v>6.1040000000000001</v>
      </c>
      <c r="F12">
        <f>IF(AND((4-$B$10)&gt;=0,(4-$B$10)&lt;12),INDEX($B$7:$M$7,(4-$B$10)+1),0)</f>
        <v>5.45</v>
      </c>
      <c r="G12">
        <f>IF(AND((5-$B$10)&gt;=0,(5-$B$10)&lt;12),INDEX($B$7:$M$7,(5-$B$10)+1),0)</f>
        <v>2.8340000000000001</v>
      </c>
      <c r="H12">
        <f>IF(AND((6-$B$10)&gt;=0,(6-$B$10)&lt;12),INDEX($B$7:$M$7,(6-$B$10)+1),0)</f>
        <v>5.2939999999999996</v>
      </c>
      <c r="I12">
        <f>IF(AND((7-$B$10)&gt;=0,(7-$B$10)&lt;12),INDEX($B$7:$M$7,(7-$B$10)+1),0)</f>
        <v>4.173</v>
      </c>
      <c r="J12">
        <f>IF(AND((8-$B$10)&gt;=0,(8-$B$10)&lt;12),INDEX($B$7:$M$7,(8-$B$10)+1),0)</f>
        <v>1.962</v>
      </c>
      <c r="K12">
        <f>IF(AND((9-$B$10)&gt;=0,(9-$B$10)&lt;12),INDEX($B$7:$M$7,(9-$B$10)+1),0)</f>
        <v>4.1420000000000003</v>
      </c>
      <c r="L12">
        <f>IF(AND((10-$B$10)&gt;=0,(10-$B$10)&lt;12),INDEX($B$7:$M$7,(10-$B$10)+1),0)</f>
        <v>2.8029999999999999</v>
      </c>
      <c r="M12">
        <f>IF(AND((11-$B$10)&gt;=0,(11-$B$10)&lt;12),INDEX($B$7:$M$7,(11-$B$10)+1),0)</f>
        <v>2.8340000000000001</v>
      </c>
    </row>
    <row r="13" spans="1:13" x14ac:dyDescent="0.3">
      <c r="A13" t="s">
        <v>154</v>
      </c>
      <c r="B13">
        <f t="shared" ref="B13:M13" si="0">B5+B12+B6</f>
        <v>6.5979999999999999</v>
      </c>
      <c r="C13">
        <f t="shared" si="0"/>
        <v>6.7139999999999995</v>
      </c>
      <c r="D13">
        <f t="shared" si="0"/>
        <v>9.718</v>
      </c>
      <c r="E13">
        <f t="shared" si="0"/>
        <v>9.4550000000000001</v>
      </c>
      <c r="F13">
        <f t="shared" si="0"/>
        <v>9.4009999999999998</v>
      </c>
      <c r="G13">
        <f t="shared" si="0"/>
        <v>9.5340000000000007</v>
      </c>
      <c r="H13">
        <f t="shared" si="0"/>
        <v>11.643000000000001</v>
      </c>
      <c r="I13">
        <f t="shared" si="0"/>
        <v>11.34</v>
      </c>
      <c r="J13">
        <f t="shared" si="0"/>
        <v>5.7649999999999997</v>
      </c>
      <c r="K13">
        <f t="shared" si="0"/>
        <v>12.510000000000002</v>
      </c>
      <c r="L13">
        <f t="shared" si="0"/>
        <v>12.212</v>
      </c>
      <c r="M13">
        <f t="shared" si="0"/>
        <v>7.8770000000000007</v>
      </c>
    </row>
    <row r="14" spans="1:13" x14ac:dyDescent="0.3">
      <c r="A14" t="s">
        <v>155</v>
      </c>
      <c r="B14">
        <f t="shared" ref="B14:M14" si="1">B4*1.1</f>
        <v>6.6000000000000005</v>
      </c>
      <c r="C14">
        <f t="shared" si="1"/>
        <v>7.7000000000000011</v>
      </c>
      <c r="D14">
        <f t="shared" si="1"/>
        <v>8.8000000000000007</v>
      </c>
      <c r="E14">
        <f t="shared" si="1"/>
        <v>8.8000000000000007</v>
      </c>
      <c r="F14">
        <f t="shared" si="1"/>
        <v>9.9</v>
      </c>
      <c r="G14">
        <f t="shared" si="1"/>
        <v>9.9</v>
      </c>
      <c r="H14">
        <f t="shared" si="1"/>
        <v>9.9</v>
      </c>
      <c r="I14">
        <f t="shared" si="1"/>
        <v>9.9</v>
      </c>
      <c r="J14">
        <f t="shared" si="1"/>
        <v>11</v>
      </c>
      <c r="K14">
        <f t="shared" si="1"/>
        <v>12.100000000000001</v>
      </c>
      <c r="L14">
        <f t="shared" si="1"/>
        <v>13.200000000000001</v>
      </c>
      <c r="M14">
        <f t="shared" si="1"/>
        <v>13.200000000000001</v>
      </c>
    </row>
    <row r="15" spans="1:13" x14ac:dyDescent="0.3">
      <c r="A15" t="s">
        <v>156</v>
      </c>
      <c r="B15">
        <f t="shared" ref="B15:M15" si="2">B13/B4</f>
        <v>1.0996666666666666</v>
      </c>
      <c r="C15">
        <f t="shared" si="2"/>
        <v>0.95914285714285707</v>
      </c>
      <c r="D15">
        <f t="shared" si="2"/>
        <v>1.21475</v>
      </c>
      <c r="E15">
        <f t="shared" si="2"/>
        <v>1.181875</v>
      </c>
      <c r="F15">
        <f t="shared" si="2"/>
        <v>1.0445555555555555</v>
      </c>
      <c r="G15">
        <f t="shared" si="2"/>
        <v>1.0593333333333335</v>
      </c>
      <c r="H15">
        <f t="shared" si="2"/>
        <v>1.2936666666666667</v>
      </c>
      <c r="I15">
        <f t="shared" si="2"/>
        <v>1.26</v>
      </c>
      <c r="J15">
        <f t="shared" si="2"/>
        <v>0.57650000000000001</v>
      </c>
      <c r="K15">
        <f t="shared" si="2"/>
        <v>1.1372727272727274</v>
      </c>
      <c r="L15">
        <f t="shared" si="2"/>
        <v>1.0176666666666667</v>
      </c>
      <c r="M15">
        <f t="shared" si="2"/>
        <v>0.65641666666666676</v>
      </c>
    </row>
    <row r="16" spans="1:13" x14ac:dyDescent="0.3">
      <c r="A16" t="s">
        <v>157</v>
      </c>
      <c r="B16">
        <f t="shared" ref="B16:M16" si="3">IF(B13&gt;B14,CEILING((B13-B14)/1.1,1),0)</f>
        <v>0</v>
      </c>
      <c r="C16">
        <f t="shared" si="3"/>
        <v>0</v>
      </c>
      <c r="D16">
        <f t="shared" si="3"/>
        <v>1</v>
      </c>
      <c r="E16">
        <f t="shared" si="3"/>
        <v>1</v>
      </c>
      <c r="F16">
        <f t="shared" si="3"/>
        <v>0</v>
      </c>
      <c r="G16">
        <f t="shared" si="3"/>
        <v>0</v>
      </c>
      <c r="H16">
        <f t="shared" si="3"/>
        <v>2</v>
      </c>
      <c r="I16">
        <f t="shared" si="3"/>
        <v>2</v>
      </c>
      <c r="J16">
        <f t="shared" si="3"/>
        <v>0</v>
      </c>
      <c r="K16">
        <f t="shared" si="3"/>
        <v>1</v>
      </c>
      <c r="L16">
        <f t="shared" si="3"/>
        <v>0</v>
      </c>
      <c r="M16">
        <f t="shared" si="3"/>
        <v>0</v>
      </c>
    </row>
    <row r="17" spans="1:13" x14ac:dyDescent="0.3">
      <c r="A17" t="s">
        <v>158</v>
      </c>
      <c r="B17">
        <f t="shared" ref="B17:M17" si="4">B4+B16</f>
        <v>6</v>
      </c>
      <c r="C17">
        <f t="shared" si="4"/>
        <v>7</v>
      </c>
      <c r="D17">
        <f t="shared" si="4"/>
        <v>9</v>
      </c>
      <c r="E17">
        <f t="shared" si="4"/>
        <v>9</v>
      </c>
      <c r="F17">
        <f t="shared" si="4"/>
        <v>9</v>
      </c>
      <c r="G17">
        <f t="shared" si="4"/>
        <v>9</v>
      </c>
      <c r="H17">
        <f t="shared" si="4"/>
        <v>11</v>
      </c>
      <c r="I17">
        <f t="shared" si="4"/>
        <v>11</v>
      </c>
      <c r="J17">
        <f t="shared" si="4"/>
        <v>10</v>
      </c>
      <c r="K17">
        <f t="shared" si="4"/>
        <v>12</v>
      </c>
      <c r="L17">
        <f t="shared" si="4"/>
        <v>12</v>
      </c>
      <c r="M17">
        <f t="shared" si="4"/>
        <v>12</v>
      </c>
    </row>
    <row r="18" spans="1:13" x14ac:dyDescent="0.3">
      <c r="A18" t="s">
        <v>159</v>
      </c>
      <c r="B18" t="str">
        <f t="shared" ref="B18:M18" si="5">IF(B15&gt;1.1,"OUI","NON")</f>
        <v>NON</v>
      </c>
      <c r="C18" t="str">
        <f t="shared" si="5"/>
        <v>NON</v>
      </c>
      <c r="D18" t="str">
        <f t="shared" si="5"/>
        <v>OUI</v>
      </c>
      <c r="E18" t="str">
        <f t="shared" si="5"/>
        <v>OUI</v>
      </c>
      <c r="F18" t="str">
        <f t="shared" si="5"/>
        <v>NON</v>
      </c>
      <c r="G18" t="str">
        <f t="shared" si="5"/>
        <v>NON</v>
      </c>
      <c r="H18" t="str">
        <f t="shared" si="5"/>
        <v>OUI</v>
      </c>
      <c r="I18" t="str">
        <f t="shared" si="5"/>
        <v>OUI</v>
      </c>
      <c r="J18" t="str">
        <f t="shared" si="5"/>
        <v>NON</v>
      </c>
      <c r="K18" t="str">
        <f t="shared" si="5"/>
        <v>OUI</v>
      </c>
      <c r="L18" t="str">
        <f t="shared" si="5"/>
        <v>NON</v>
      </c>
      <c r="M18" t="str">
        <f t="shared" si="5"/>
        <v>NON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3"/>
  <sheetViews>
    <sheetView workbookViewId="0"/>
  </sheetViews>
  <sheetFormatPr defaultRowHeight="14.4" x14ac:dyDescent="0.3"/>
  <cols>
    <col min="1" max="1" width="22" customWidth="1"/>
    <col min="2" max="2" width="14" customWidth="1"/>
    <col min="3" max="14" width="9" customWidth="1"/>
    <col min="15" max="15" width="12" customWidth="1"/>
  </cols>
  <sheetData>
    <row r="1" spans="1:15" x14ac:dyDescent="0.3">
      <c r="A1" s="2" t="s">
        <v>160</v>
      </c>
    </row>
    <row r="3" spans="1:15" x14ac:dyDescent="0.3">
      <c r="A3" s="1" t="s">
        <v>161</v>
      </c>
      <c r="B3" s="1" t="s">
        <v>162</v>
      </c>
      <c r="C3" s="1" t="s">
        <v>135</v>
      </c>
      <c r="D3" s="1" t="s">
        <v>136</v>
      </c>
      <c r="E3" s="1" t="s">
        <v>137</v>
      </c>
      <c r="F3" s="1" t="s">
        <v>138</v>
      </c>
      <c r="G3" s="1" t="s">
        <v>139</v>
      </c>
      <c r="H3" s="1" t="s">
        <v>140</v>
      </c>
      <c r="I3" s="1" t="s">
        <v>141</v>
      </c>
      <c r="J3" s="1" t="s">
        <v>142</v>
      </c>
      <c r="K3" s="1" t="s">
        <v>143</v>
      </c>
      <c r="L3" s="1" t="s">
        <v>144</v>
      </c>
      <c r="M3" s="1" t="s">
        <v>145</v>
      </c>
      <c r="N3" s="1" t="s">
        <v>146</v>
      </c>
      <c r="O3" s="1" t="s">
        <v>163</v>
      </c>
    </row>
    <row r="4" spans="1:15" x14ac:dyDescent="0.3">
      <c r="A4">
        <v>0</v>
      </c>
      <c r="B4" t="s">
        <v>135</v>
      </c>
      <c r="C4">
        <f>(Loading!B5+IF(AND((0-(0-2))&gt;=0,(0-(0-2))&lt;12),INDEX(Loading!$B$7:$M$7,(0-(0-2))+1),0)+Loading!B6)/Loading!B4</f>
        <v>1.9976666666666667</v>
      </c>
      <c r="D4">
        <f>(Loading!C5+IF(AND((1-(0-2))&gt;=0,(1-(0-2))&lt;12),INDEX(Loading!$B$7:$M$7,(1-(0-2))+1),0)+Loading!C6)/Loading!C4</f>
        <v>1.5820000000000001</v>
      </c>
      <c r="E4">
        <f>(Loading!D5+IF(AND((2-(0-2))&gt;=0,(2-(0-2))&lt;12),INDEX(Loading!$B$7:$M$7,(2-(0-2))+1),0)+Loading!D6)/Loading!D4</f>
        <v>1.2225000000000001</v>
      </c>
      <c r="F4">
        <f>(Loading!E5+IF(AND((3-(0-2))&gt;=0,(3-(0-2))&lt;12),INDEX(Loading!$B$7:$M$7,(3-(0-2))+1),0)+Loading!E6)/Loading!E4</f>
        <v>0.77312500000000006</v>
      </c>
      <c r="G4">
        <f>(Loading!F5+IF(AND((4-(0-2))&gt;=0,(4-(0-2))&lt;12),INDEX(Loading!$B$7:$M$7,(4-(0-2))+1),0)+Loading!F6)/Loading!F4</f>
        <v>1.027222222222222</v>
      </c>
      <c r="H4">
        <f>(Loading!G5+IF(AND((5-(0-2))&gt;=0,(5-(0-2))&lt;12),INDEX(Loading!$B$7:$M$7,(5-(0-2))+1),0)+Loading!G6)/Loading!G4</f>
        <v>1.2081111111111111</v>
      </c>
      <c r="I4">
        <f>(Loading!H5+IF(AND((6-(0-2))&gt;=0,(6-(0-2))&lt;12),INDEX(Loading!$B$7:$M$7,(6-(0-2))+1),0)+Loading!H6)/Loading!H4</f>
        <v>0.9234444444444444</v>
      </c>
      <c r="J4">
        <f>(Loading!I5+IF(AND((7-(0-2))&gt;=0,(7-(0-2))&lt;12),INDEX(Loading!$B$7:$M$7,(7-(0-2))+1),0)+Loading!I6)/Loading!I4</f>
        <v>1.2565555555555556</v>
      </c>
      <c r="K4">
        <f>(Loading!J5+IF(AND((8-(0-2))&gt;=0,(8-(0-2))&lt;12),INDEX(Loading!$B$7:$M$7,(8-(0-2))+1),0)+Loading!J6)/Loading!J4</f>
        <v>0.66059999999999997</v>
      </c>
      <c r="L4">
        <f>(Loading!K5+IF(AND((9-(0-2))&gt;=0,(9-(0-2))&lt;12),INDEX(Loading!$B$7:$M$7,(9-(0-2))+1),0)+Loading!K6)/Loading!K4</f>
        <v>1.0183636363636364</v>
      </c>
      <c r="M4">
        <f>(Loading!L5+IF(AND((10-(0-2))&gt;=0,(10-(0-2))&lt;12),INDEX(Loading!$B$7:$M$7,(10-(0-2))+1),0)+Loading!L6)/Loading!L4</f>
        <v>0.78408333333333335</v>
      </c>
      <c r="N4">
        <f>(Loading!M5+IF(AND((11-(0-2))&gt;=0,(11-(0-2))&lt;12),INDEX(Loading!$B$7:$M$7,(11-(0-2))+1),0)+Loading!M6)/Loading!M4</f>
        <v>0.42025000000000001</v>
      </c>
      <c r="O4" t="str">
        <f t="shared" ref="O4:O11" si="0">IF(MAX(C4,D4,E4,F4,G4,H4,I4,J4,K4,L4,M4,N4)&gt;1.1,"OUI","NON")</f>
        <v>OUI</v>
      </c>
    </row>
    <row r="5" spans="1:15" x14ac:dyDescent="0.3">
      <c r="A5">
        <v>1</v>
      </c>
      <c r="B5" t="s">
        <v>136</v>
      </c>
      <c r="C5">
        <f>(Loading!B5+IF(AND((0-(1-2))&gt;=0,(0-(1-2))&lt;12),INDEX(Loading!$B$7:$M$7,(0-(1-2))+1),0)+Loading!B6)/Loading!B4</f>
        <v>1.3903333333333334</v>
      </c>
      <c r="D5">
        <f>(Loading!C5+IF(AND((1-(1-2))&gt;=0,(1-(1-2))&lt;12),INDEX(Loading!$B$7:$M$7,(1-(1-2))+1),0)+Loading!C6)/Loading!C4</f>
        <v>1.4797142857142858</v>
      </c>
      <c r="E5">
        <f>(Loading!D5+IF(AND((2-(1-2))&gt;=0,(2-(1-2))&lt;12),INDEX(Loading!$B$7:$M$7,(2-(1-2))+1),0)+Loading!D6)/Loading!D4</f>
        <v>1.3042500000000001</v>
      </c>
      <c r="F5">
        <f>(Loading!E5+IF(AND((3-(1-2))&gt;=0,(3-(1-2))&lt;12),INDEX(Loading!$B$7:$M$7,(3-(1-2))+1),0)+Loading!E6)/Loading!E4</f>
        <v>1.100125</v>
      </c>
      <c r="G5">
        <f>(Loading!F5+IF(AND((4-(1-2))&gt;=0,(4-(1-2))&lt;12),INDEX(Loading!$B$7:$M$7,(4-(1-2))+1),0)+Loading!F6)/Loading!F4</f>
        <v>0.75388888888888894</v>
      </c>
      <c r="H5">
        <f>(Loading!G5+IF(AND((5-(1-2))&gt;=0,(5-(1-2))&lt;12),INDEX(Loading!$B$7:$M$7,(5-(1-2))+1),0)+Loading!G6)/Loading!G4</f>
        <v>1.3326666666666667</v>
      </c>
      <c r="I5">
        <f>(Loading!H5+IF(AND((6-(1-2))&gt;=0,(6-(1-2))&lt;12),INDEX(Loading!$B$7:$M$7,(6-(1-2))+1),0)+Loading!H6)/Loading!H4</f>
        <v>1.1691111111111112</v>
      </c>
      <c r="J5">
        <f>(Loading!I5+IF(AND((7-(1-2))&gt;=0,(7-(1-2))&lt;12),INDEX(Loading!$B$7:$M$7,(7-(1-2))+1),0)+Loading!I6)/Loading!I4</f>
        <v>1.0143333333333333</v>
      </c>
      <c r="K5">
        <f>(Loading!J5+IF(AND((8-(1-2))&gt;=0,(8-(1-2))&lt;12),INDEX(Loading!$B$7:$M$7,(8-(1-2))+1),0)+Loading!J6)/Loading!J4</f>
        <v>0.79449999999999998</v>
      </c>
      <c r="L5">
        <f>(Loading!K5+IF(AND((9-(1-2))&gt;=0,(9-(1-2))&lt;12),INDEX(Loading!$B$7:$M$7,(9-(1-2))+1),0)+Loading!K6)/Loading!K4</f>
        <v>1.0155454545454545</v>
      </c>
      <c r="M5">
        <f>(Loading!L5+IF(AND((10-(1-2))&gt;=0,(10-(1-2))&lt;12),INDEX(Loading!$B$7:$M$7,(10-(1-2))+1),0)+Loading!L6)/Loading!L4</f>
        <v>1.0202500000000001</v>
      </c>
      <c r="N5">
        <f>(Loading!M5+IF(AND((11-(1-2))&gt;=0,(11-(1-2))&lt;12),INDEX(Loading!$B$7:$M$7,(11-(1-2))+1),0)+Loading!M6)/Loading!M4</f>
        <v>0.42025000000000001</v>
      </c>
      <c r="O5" t="str">
        <f t="shared" si="0"/>
        <v>OUI</v>
      </c>
    </row>
    <row r="6" spans="1:15" x14ac:dyDescent="0.3">
      <c r="A6">
        <v>2</v>
      </c>
      <c r="B6" t="s">
        <v>137</v>
      </c>
      <c r="C6">
        <f>(Loading!B5+IF(AND((0-(2-2))&gt;=0,(0-(2-2))&lt;12),INDEX(Loading!$B$7:$M$7,(0-(2-2))+1),0)+Loading!B6)/Loading!B4</f>
        <v>1.0996666666666666</v>
      </c>
      <c r="D6">
        <f>(Loading!C5+IF(AND((1-(2-2))&gt;=0,(1-(2-2))&lt;12),INDEX(Loading!$B$7:$M$7,(1-(2-2))+1),0)+Loading!C6)/Loading!C4</f>
        <v>0.95914285714285707</v>
      </c>
      <c r="E6">
        <f>(Loading!D5+IF(AND((2-(2-2))&gt;=0,(2-(2-2))&lt;12),INDEX(Loading!$B$7:$M$7,(2-(2-2))+1),0)+Loading!D6)/Loading!D4</f>
        <v>1.21475</v>
      </c>
      <c r="F6">
        <f>(Loading!E5+IF(AND((3-(2-2))&gt;=0,(3-(2-2))&lt;12),INDEX(Loading!$B$7:$M$7,(3-(2-2))+1),0)+Loading!E6)/Loading!E4</f>
        <v>1.181875</v>
      </c>
      <c r="G6">
        <f>(Loading!F5+IF(AND((4-(2-2))&gt;=0,(4-(2-2))&lt;12),INDEX(Loading!$B$7:$M$7,(4-(2-2))+1),0)+Loading!F6)/Loading!F4</f>
        <v>1.0445555555555555</v>
      </c>
      <c r="H6">
        <f>(Loading!G5+IF(AND((5-(2-2))&gt;=0,(5-(2-2))&lt;12),INDEX(Loading!$B$7:$M$7,(5-(2-2))+1),0)+Loading!G6)/Loading!G4</f>
        <v>1.0593333333333335</v>
      </c>
      <c r="I6">
        <f>(Loading!H5+IF(AND((6-(2-2))&gt;=0,(6-(2-2))&lt;12),INDEX(Loading!$B$7:$M$7,(6-(2-2))+1),0)+Loading!H6)/Loading!H4</f>
        <v>1.2936666666666667</v>
      </c>
      <c r="J6">
        <f>(Loading!I5+IF(AND((7-(2-2))&gt;=0,(7-(2-2))&lt;12),INDEX(Loading!$B$7:$M$7,(7-(2-2))+1),0)+Loading!I6)/Loading!I4</f>
        <v>1.26</v>
      </c>
      <c r="K6">
        <f>(Loading!J5+IF(AND((8-(2-2))&gt;=0,(8-(2-2))&lt;12),INDEX(Loading!$B$7:$M$7,(8-(2-2))+1),0)+Loading!J6)/Loading!J4</f>
        <v>0.57650000000000001</v>
      </c>
      <c r="L6">
        <f>(Loading!K5+IF(AND((9-(2-2))&gt;=0,(9-(2-2))&lt;12),INDEX(Loading!$B$7:$M$7,(9-(2-2))+1),0)+Loading!K6)/Loading!K4</f>
        <v>1.1372727272727274</v>
      </c>
      <c r="M6">
        <f>(Loading!L5+IF(AND((10-(2-2))&gt;=0,(10-(2-2))&lt;12),INDEX(Loading!$B$7:$M$7,(10-(2-2))+1),0)+Loading!L6)/Loading!L4</f>
        <v>1.0176666666666667</v>
      </c>
      <c r="N6">
        <f>(Loading!M5+IF(AND((11-(2-2))&gt;=0,(11-(2-2))&lt;12),INDEX(Loading!$B$7:$M$7,(11-(2-2))+1),0)+Loading!M6)/Loading!M4</f>
        <v>0.65641666666666676</v>
      </c>
      <c r="O6" t="str">
        <f t="shared" si="0"/>
        <v>OUI</v>
      </c>
    </row>
    <row r="7" spans="1:15" x14ac:dyDescent="0.3">
      <c r="A7">
        <v>3</v>
      </c>
      <c r="B7" t="s">
        <v>138</v>
      </c>
      <c r="C7">
        <f>(Loading!B5+IF(AND((0-(3-2))&gt;=0,(0-(3-2))&lt;12),INDEX(Loading!$B$7:$M$7,(0-(3-2))+1),0)+Loading!B6)/Loading!B4</f>
        <v>1.0996666666666666</v>
      </c>
      <c r="D7">
        <f>(Loading!C5+IF(AND((1-(3-2))&gt;=0,(1-(3-2))&lt;12),INDEX(Loading!$B$7:$M$7,(1-(3-2))+1),0)+Loading!C6)/Loading!C4</f>
        <v>0.71</v>
      </c>
      <c r="E7">
        <f>(Loading!D5+IF(AND((2-(3-2))&gt;=0,(2-(3-2))&lt;12),INDEX(Loading!$B$7:$M$7,(2-(3-2))+1),0)+Loading!D6)/Loading!D4</f>
        <v>0.75924999999999998</v>
      </c>
      <c r="F7">
        <f>(Loading!E5+IF(AND((3-(3-2))&gt;=0,(3-(3-2))&lt;12),INDEX(Loading!$B$7:$M$7,(3-(3-2))+1),0)+Loading!E6)/Loading!E4</f>
        <v>1.0923750000000001</v>
      </c>
      <c r="G7">
        <f>(Loading!F5+IF(AND((4-(3-2))&gt;=0,(4-(3-2))&lt;12),INDEX(Loading!$B$7:$M$7,(4-(3-2))+1),0)+Loading!F6)/Loading!F4</f>
        <v>1.1172222222222221</v>
      </c>
      <c r="H7">
        <f>(Loading!G5+IF(AND((5-(3-2))&gt;=0,(5-(3-2))&lt;12),INDEX(Loading!$B$7:$M$7,(5-(3-2))+1),0)+Loading!G6)/Loading!G4</f>
        <v>1.35</v>
      </c>
      <c r="I7">
        <f>(Loading!H5+IF(AND((6-(3-2))&gt;=0,(6-(3-2))&lt;12),INDEX(Loading!$B$7:$M$7,(6-(3-2))+1),0)+Loading!H6)/Loading!H4</f>
        <v>1.0203333333333333</v>
      </c>
      <c r="J7">
        <f>(Loading!I5+IF(AND((7-(3-2))&gt;=0,(7-(3-2))&lt;12),INDEX(Loading!$B$7:$M$7,(7-(3-2))+1),0)+Loading!I6)/Loading!I4</f>
        <v>1.3845555555555553</v>
      </c>
      <c r="K7">
        <f>(Loading!J5+IF(AND((8-(3-2))&gt;=0,(8-(3-2))&lt;12),INDEX(Loading!$B$7:$M$7,(8-(3-2))+1),0)+Loading!J6)/Loading!J4</f>
        <v>0.79759999999999998</v>
      </c>
      <c r="L7">
        <f>(Loading!K5+IF(AND((9-(3-2))&gt;=0,(9-(3-2))&lt;12),INDEX(Loading!$B$7:$M$7,(9-(3-2))+1),0)+Loading!K6)/Loading!K4</f>
        <v>0.93909090909090909</v>
      </c>
      <c r="M7">
        <f>(Loading!L5+IF(AND((10-(3-2))&gt;=0,(10-(3-2))&lt;12),INDEX(Loading!$B$7:$M$7,(10-(3-2))+1),0)+Loading!L6)/Loading!L4</f>
        <v>1.1292500000000001</v>
      </c>
      <c r="N7">
        <f>(Loading!M5+IF(AND((11-(3-2))&gt;=0,(11-(3-2))&lt;12),INDEX(Loading!$B$7:$M$7,(11-(3-2))+1),0)+Loading!M6)/Loading!M4</f>
        <v>0.65383333333333338</v>
      </c>
      <c r="O7" t="str">
        <f t="shared" si="0"/>
        <v>OUI</v>
      </c>
    </row>
    <row r="8" spans="1:15" x14ac:dyDescent="0.3">
      <c r="A8">
        <v>4</v>
      </c>
      <c r="B8" t="s">
        <v>139</v>
      </c>
      <c r="C8">
        <f>(Loading!B5+IF(AND((0-(4-2))&gt;=0,(0-(4-2))&lt;12),INDEX(Loading!$B$7:$M$7,(0-(4-2))+1),0)+Loading!B6)/Loading!B4</f>
        <v>1.0996666666666666</v>
      </c>
      <c r="D8">
        <f>(Loading!C5+IF(AND((1-(4-2))&gt;=0,(1-(4-2))&lt;12),INDEX(Loading!$B$7:$M$7,(1-(4-2))+1),0)+Loading!C6)/Loading!C4</f>
        <v>0.71</v>
      </c>
      <c r="E8">
        <f>(Loading!D5+IF(AND((2-(4-2))&gt;=0,(2-(4-2))&lt;12),INDEX(Loading!$B$7:$M$7,(2-(4-2))+1),0)+Loading!D6)/Loading!D4</f>
        <v>0.54125000000000001</v>
      </c>
      <c r="F8">
        <f>(Loading!E5+IF(AND((3-(4-2))&gt;=0,(3-(4-2))&lt;12),INDEX(Loading!$B$7:$M$7,(3-(4-2))+1),0)+Loading!E6)/Loading!E4</f>
        <v>0.63687499999999997</v>
      </c>
      <c r="G8">
        <f>(Loading!F5+IF(AND((4-(4-2))&gt;=0,(4-(4-2))&lt;12),INDEX(Loading!$B$7:$M$7,(4-(4-2))+1),0)+Loading!F6)/Loading!F4</f>
        <v>1.0376666666666667</v>
      </c>
      <c r="H8">
        <f>(Loading!G5+IF(AND((5-(4-2))&gt;=0,(5-(4-2))&lt;12),INDEX(Loading!$B$7:$M$7,(5-(4-2))+1),0)+Loading!G6)/Loading!G4</f>
        <v>1.4226666666666667</v>
      </c>
      <c r="I8">
        <f>(Loading!H5+IF(AND((6-(4-2))&gt;=0,(6-(4-2))&lt;12),INDEX(Loading!$B$7:$M$7,(6-(4-2))+1),0)+Loading!H6)/Loading!H4</f>
        <v>1.3109999999999999</v>
      </c>
      <c r="J8">
        <f>(Loading!I5+IF(AND((7-(4-2))&gt;=0,(7-(4-2))&lt;12),INDEX(Loading!$B$7:$M$7,(7-(4-2))+1),0)+Loading!I6)/Loading!I4</f>
        <v>1.1112222222222221</v>
      </c>
      <c r="K8">
        <f>(Loading!J5+IF(AND((8-(4-2))&gt;=0,(8-(4-2))&lt;12),INDEX(Loading!$B$7:$M$7,(8-(4-2))+1),0)+Loading!J6)/Loading!J4</f>
        <v>0.90969999999999995</v>
      </c>
      <c r="L8">
        <f>(Loading!K5+IF(AND((9-(4-2))&gt;=0,(9-(4-2))&lt;12),INDEX(Loading!$B$7:$M$7,(9-(4-2))+1),0)+Loading!K6)/Loading!K4</f>
        <v>1.140090909090909</v>
      </c>
      <c r="M8">
        <f>(Loading!L5+IF(AND((10-(4-2))&gt;=0,(10-(4-2))&lt;12),INDEX(Loading!$B$7:$M$7,(10-(4-2))+1),0)+Loading!L6)/Loading!L4</f>
        <v>0.94758333333333333</v>
      </c>
      <c r="N8">
        <f>(Loading!M5+IF(AND((11-(4-2))&gt;=0,(11-(4-2))&lt;12),INDEX(Loading!$B$7:$M$7,(11-(4-2))+1),0)+Loading!M6)/Loading!M4</f>
        <v>0.76541666666666675</v>
      </c>
      <c r="O8" t="str">
        <f t="shared" si="0"/>
        <v>OUI</v>
      </c>
    </row>
    <row r="9" spans="1:15" x14ac:dyDescent="0.3">
      <c r="A9">
        <v>5</v>
      </c>
      <c r="B9" t="s">
        <v>140</v>
      </c>
      <c r="C9">
        <f>(Loading!B5+IF(AND((0-(5-2))&gt;=0,(0-(5-2))&lt;12),INDEX(Loading!$B$7:$M$7,(0-(5-2))+1),0)+Loading!B6)/Loading!B4</f>
        <v>1.0996666666666666</v>
      </c>
      <c r="D9">
        <f>(Loading!C5+IF(AND((1-(5-2))&gt;=0,(1-(5-2))&lt;12),INDEX(Loading!$B$7:$M$7,(1-(5-2))+1),0)+Loading!C6)/Loading!C4</f>
        <v>0.71</v>
      </c>
      <c r="E9">
        <f>(Loading!D5+IF(AND((2-(5-2))&gt;=0,(2-(5-2))&lt;12),INDEX(Loading!$B$7:$M$7,(2-(5-2))+1),0)+Loading!D6)/Loading!D4</f>
        <v>0.54125000000000001</v>
      </c>
      <c r="F9">
        <f>(Loading!E5+IF(AND((3-(5-2))&gt;=0,(3-(5-2))&lt;12),INDEX(Loading!$B$7:$M$7,(3-(5-2))+1),0)+Loading!E6)/Loading!E4</f>
        <v>0.418875</v>
      </c>
      <c r="G9">
        <f>(Loading!F5+IF(AND((4-(5-2))&gt;=0,(4-(5-2))&lt;12),INDEX(Loading!$B$7:$M$7,(4-(5-2))+1),0)+Loading!F6)/Loading!F4</f>
        <v>0.63277777777777777</v>
      </c>
      <c r="H9">
        <f>(Loading!G5+IF(AND((5-(5-2))&gt;=0,(5-(5-2))&lt;12),INDEX(Loading!$B$7:$M$7,(5-(5-2))+1),0)+Loading!G6)/Loading!G4</f>
        <v>1.3431111111111111</v>
      </c>
      <c r="I9">
        <f>(Loading!H5+IF(AND((6-(5-2))&gt;=0,(6-(5-2))&lt;12),INDEX(Loading!$B$7:$M$7,(6-(5-2))+1),0)+Loading!H6)/Loading!H4</f>
        <v>1.3836666666666666</v>
      </c>
      <c r="J9">
        <f>(Loading!I5+IF(AND((7-(5-2))&gt;=0,(7-(5-2))&lt;12),INDEX(Loading!$B$7:$M$7,(7-(5-2))+1),0)+Loading!I6)/Loading!I4</f>
        <v>1.401888888888889</v>
      </c>
      <c r="K9">
        <f>(Loading!J5+IF(AND((8-(5-2))&gt;=0,(8-(5-2))&lt;12),INDEX(Loading!$B$7:$M$7,(8-(5-2))+1),0)+Loading!J6)/Loading!J4</f>
        <v>0.66370000000000007</v>
      </c>
      <c r="L9">
        <f>(Loading!K5+IF(AND((9-(5-2))&gt;=0,(9-(5-2))&lt;12),INDEX(Loading!$B$7:$M$7,(9-(5-2))+1),0)+Loading!K6)/Loading!K4</f>
        <v>1.242</v>
      </c>
      <c r="M9">
        <f>(Loading!L5+IF(AND((10-(5-2))&gt;=0,(10-(5-2))&lt;12),INDEX(Loading!$B$7:$M$7,(10-(5-2))+1),0)+Loading!L6)/Loading!L4</f>
        <v>1.1318333333333335</v>
      </c>
      <c r="N9">
        <f>(Loading!M5+IF(AND((11-(5-2))&gt;=0,(11-(5-2))&lt;12),INDEX(Loading!$B$7:$M$7,(11-(5-2))+1),0)+Loading!M6)/Loading!M4</f>
        <v>0.58374999999999999</v>
      </c>
      <c r="O9" t="str">
        <f t="shared" si="0"/>
        <v>OUI</v>
      </c>
    </row>
    <row r="10" spans="1:15" x14ac:dyDescent="0.3">
      <c r="A10">
        <v>6</v>
      </c>
      <c r="B10" t="s">
        <v>141</v>
      </c>
      <c r="C10">
        <f>(Loading!B5+IF(AND((0-(6-2))&gt;=0,(0-(6-2))&lt;12),INDEX(Loading!$B$7:$M$7,(0-(6-2))+1),0)+Loading!B6)/Loading!B4</f>
        <v>1.0996666666666666</v>
      </c>
      <c r="D10">
        <f>(Loading!C5+IF(AND((1-(6-2))&gt;=0,(1-(6-2))&lt;12),INDEX(Loading!$B$7:$M$7,(1-(6-2))+1),0)+Loading!C6)/Loading!C4</f>
        <v>0.71</v>
      </c>
      <c r="E10">
        <f>(Loading!D5+IF(AND((2-(6-2))&gt;=0,(2-(6-2))&lt;12),INDEX(Loading!$B$7:$M$7,(2-(6-2))+1),0)+Loading!D6)/Loading!D4</f>
        <v>0.54125000000000001</v>
      </c>
      <c r="F10">
        <f>(Loading!E5+IF(AND((3-(6-2))&gt;=0,(3-(6-2))&lt;12),INDEX(Loading!$B$7:$M$7,(3-(6-2))+1),0)+Loading!E6)/Loading!E4</f>
        <v>0.418875</v>
      </c>
      <c r="G10">
        <f>(Loading!F5+IF(AND((4-(6-2))&gt;=0,(4-(6-2))&lt;12),INDEX(Loading!$B$7:$M$7,(4-(6-2))+1),0)+Loading!F6)/Loading!F4</f>
        <v>0.439</v>
      </c>
      <c r="H10">
        <f>(Loading!G5+IF(AND((5-(6-2))&gt;=0,(5-(6-2))&lt;12),INDEX(Loading!$B$7:$M$7,(5-(6-2))+1),0)+Loading!G6)/Loading!G4</f>
        <v>0.93822222222222207</v>
      </c>
      <c r="I10">
        <f>(Loading!H5+IF(AND((6-(6-2))&gt;=0,(6-(6-2))&lt;12),INDEX(Loading!$B$7:$M$7,(6-(6-2))+1),0)+Loading!H6)/Loading!H4</f>
        <v>1.3041111111111112</v>
      </c>
      <c r="J10">
        <f>(Loading!I5+IF(AND((7-(6-2))&gt;=0,(7-(6-2))&lt;12),INDEX(Loading!$B$7:$M$7,(7-(6-2))+1),0)+Loading!I6)/Loading!I4</f>
        <v>1.4745555555555556</v>
      </c>
      <c r="K10">
        <f>(Loading!J5+IF(AND((8-(6-2))&gt;=0,(8-(6-2))&lt;12),INDEX(Loading!$B$7:$M$7,(8-(6-2))+1),0)+Loading!J6)/Loading!J4</f>
        <v>0.92530000000000001</v>
      </c>
      <c r="L10">
        <f>(Loading!K5+IF(AND((9-(6-2))&gt;=0,(9-(6-2))&lt;12),INDEX(Loading!$B$7:$M$7,(9-(6-2))+1),0)+Loading!K6)/Loading!K4</f>
        <v>1.0183636363636364</v>
      </c>
      <c r="M10">
        <f>(Loading!L5+IF(AND((10-(6-2))&gt;=0,(10-(6-2))&lt;12),INDEX(Loading!$B$7:$M$7,(10-(6-2))+1),0)+Loading!L6)/Loading!L4</f>
        <v>1.22525</v>
      </c>
      <c r="N10">
        <f>(Loading!M5+IF(AND((11-(6-2))&gt;=0,(11-(6-2))&lt;12),INDEX(Loading!$B$7:$M$7,(11-(6-2))+1),0)+Loading!M6)/Loading!M4</f>
        <v>0.76800000000000013</v>
      </c>
      <c r="O10" t="str">
        <f t="shared" si="0"/>
        <v>OUI</v>
      </c>
    </row>
    <row r="11" spans="1:15" x14ac:dyDescent="0.3">
      <c r="A11">
        <v>7</v>
      </c>
      <c r="B11" t="s">
        <v>142</v>
      </c>
      <c r="C11">
        <f>(Loading!B5+IF(AND((0-(7-2))&gt;=0,(0-(7-2))&lt;12),INDEX(Loading!$B$7:$M$7,(0-(7-2))+1),0)+Loading!B6)/Loading!B4</f>
        <v>1.0996666666666666</v>
      </c>
      <c r="D11">
        <f>(Loading!C5+IF(AND((1-(7-2))&gt;=0,(1-(7-2))&lt;12),INDEX(Loading!$B$7:$M$7,(1-(7-2))+1),0)+Loading!C6)/Loading!C4</f>
        <v>0.71</v>
      </c>
      <c r="E11">
        <f>(Loading!D5+IF(AND((2-(7-2))&gt;=0,(2-(7-2))&lt;12),INDEX(Loading!$B$7:$M$7,(2-(7-2))+1),0)+Loading!D6)/Loading!D4</f>
        <v>0.54125000000000001</v>
      </c>
      <c r="F11">
        <f>(Loading!E5+IF(AND((3-(7-2))&gt;=0,(3-(7-2))&lt;12),INDEX(Loading!$B$7:$M$7,(3-(7-2))+1),0)+Loading!E6)/Loading!E4</f>
        <v>0.418875</v>
      </c>
      <c r="G11">
        <f>(Loading!F5+IF(AND((4-(7-2))&gt;=0,(4-(7-2))&lt;12),INDEX(Loading!$B$7:$M$7,(4-(7-2))+1),0)+Loading!F6)/Loading!F4</f>
        <v>0.439</v>
      </c>
      <c r="H11">
        <f>(Loading!G5+IF(AND((5-(7-2))&gt;=0,(5-(7-2))&lt;12),INDEX(Loading!$B$7:$M$7,(5-(7-2))+1),0)+Loading!G6)/Loading!G4</f>
        <v>0.74444444444444446</v>
      </c>
      <c r="I11">
        <f>(Loading!H5+IF(AND((6-(7-2))&gt;=0,(6-(7-2))&lt;12),INDEX(Loading!$B$7:$M$7,(6-(7-2))+1),0)+Loading!H6)/Loading!H4</f>
        <v>0.89922222222222226</v>
      </c>
      <c r="J11">
        <f>(Loading!I5+IF(AND((7-(7-2))&gt;=0,(7-(7-2))&lt;12),INDEX(Loading!$B$7:$M$7,(7-(7-2))+1),0)+Loading!I6)/Loading!I4</f>
        <v>1.395</v>
      </c>
      <c r="K11">
        <f>(Loading!J5+IF(AND((8-(7-2))&gt;=0,(8-(7-2))&lt;12),INDEX(Loading!$B$7:$M$7,(8-(7-2))+1),0)+Loading!J6)/Loading!J4</f>
        <v>0.99070000000000003</v>
      </c>
      <c r="L11">
        <f>(Loading!K5+IF(AND((9-(7-2))&gt;=0,(9-(7-2))&lt;12),INDEX(Loading!$B$7:$M$7,(9-(7-2))+1),0)+Loading!K6)/Loading!K4</f>
        <v>1.2561818181818183</v>
      </c>
      <c r="M11">
        <f>(Loading!L5+IF(AND((10-(7-2))&gt;=0,(10-(7-2))&lt;12),INDEX(Loading!$B$7:$M$7,(10-(7-2))+1),0)+Loading!L6)/Loading!L4</f>
        <v>1.0202500000000001</v>
      </c>
      <c r="N11">
        <f>(Loading!M5+IF(AND((11-(7-2))&gt;=0,(11-(7-2))&lt;12),INDEX(Loading!$B$7:$M$7,(11-(7-2))+1),0)+Loading!M6)/Loading!M4</f>
        <v>0.86141666666666661</v>
      </c>
      <c r="O11" t="str">
        <f t="shared" si="0"/>
        <v>OUI</v>
      </c>
    </row>
    <row r="13" spans="1:15" x14ac:dyDescent="0.3">
      <c r="A13" s="3" t="s">
        <v>164</v>
      </c>
      <c r="B13" t="str">
        <f>IFERROR(INDEX(B4:B11,MATCH("NON",O4:O11,0)),"1Q26 (aucun scénario sans dépassement — plan de recrutement nécessaire)")</f>
        <v>1Q26 (aucun scénario sans dépassement — plan de recrutement nécessaire)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3"/>
  <sheetViews>
    <sheetView workbookViewId="0"/>
  </sheetViews>
  <sheetFormatPr defaultRowHeight="14.4" x14ac:dyDescent="0.3"/>
  <cols>
    <col min="1" max="1" width="28" customWidth="1"/>
    <col min="2" max="2" width="90" customWidth="1"/>
  </cols>
  <sheetData>
    <row r="1" spans="1:2" x14ac:dyDescent="0.3">
      <c r="A1" s="1" t="s">
        <v>165</v>
      </c>
      <c r="B1" s="1" t="s">
        <v>166</v>
      </c>
    </row>
    <row r="2" spans="1:2" x14ac:dyDescent="0.3">
      <c r="A2" t="s">
        <v>167</v>
      </c>
      <c r="B2" t="s">
        <v>168</v>
      </c>
    </row>
    <row r="3" spans="1:2" x14ac:dyDescent="0.3">
      <c r="A3" t="s">
        <v>169</v>
      </c>
      <c r="B3" t="s">
        <v>170</v>
      </c>
    </row>
    <row r="4" spans="1:2" x14ac:dyDescent="0.3">
      <c r="A4" t="s">
        <v>171</v>
      </c>
      <c r="B4" t="s">
        <v>172</v>
      </c>
    </row>
    <row r="5" spans="1:2" x14ac:dyDescent="0.3">
      <c r="A5" t="s">
        <v>173</v>
      </c>
      <c r="B5" t="s">
        <v>174</v>
      </c>
    </row>
    <row r="6" spans="1:2" x14ac:dyDescent="0.3">
      <c r="A6" t="s">
        <v>15</v>
      </c>
      <c r="B6" t="s">
        <v>175</v>
      </c>
    </row>
    <row r="7" spans="1:2" x14ac:dyDescent="0.3">
      <c r="A7" t="s">
        <v>16</v>
      </c>
      <c r="B7" t="s">
        <v>176</v>
      </c>
    </row>
    <row r="8" spans="1:2" x14ac:dyDescent="0.3">
      <c r="A8" t="s">
        <v>17</v>
      </c>
      <c r="B8" t="s">
        <v>177</v>
      </c>
    </row>
    <row r="9" spans="1:2" x14ac:dyDescent="0.3">
      <c r="A9" t="s">
        <v>178</v>
      </c>
      <c r="B9" t="s">
        <v>179</v>
      </c>
    </row>
    <row r="10" spans="1:2" x14ac:dyDescent="0.3">
      <c r="A10" t="s">
        <v>35</v>
      </c>
      <c r="B10" t="s">
        <v>180</v>
      </c>
    </row>
    <row r="11" spans="1:2" x14ac:dyDescent="0.3">
      <c r="A11" t="s">
        <v>181</v>
      </c>
      <c r="B11" t="s">
        <v>182</v>
      </c>
    </row>
    <row r="12" spans="1:2" x14ac:dyDescent="0.3">
      <c r="A12" t="s">
        <v>183</v>
      </c>
      <c r="B12" t="s">
        <v>184</v>
      </c>
    </row>
    <row r="13" spans="1:2" x14ac:dyDescent="0.3">
      <c r="A13" t="s">
        <v>185</v>
      </c>
      <c r="B13" t="s">
        <v>186</v>
      </c>
    </row>
    <row r="14" spans="1:2" x14ac:dyDescent="0.3">
      <c r="A14" t="s">
        <v>187</v>
      </c>
      <c r="B14" t="s">
        <v>188</v>
      </c>
    </row>
    <row r="15" spans="1:2" x14ac:dyDescent="0.3">
      <c r="A15" t="s">
        <v>189</v>
      </c>
      <c r="B15" t="s">
        <v>190</v>
      </c>
    </row>
    <row r="16" spans="1:2" x14ac:dyDescent="0.3">
      <c r="A16" t="s">
        <v>191</v>
      </c>
      <c r="B16" t="s">
        <v>192</v>
      </c>
    </row>
    <row r="17" spans="1:2" x14ac:dyDescent="0.3">
      <c r="A17" t="s">
        <v>193</v>
      </c>
      <c r="B17" t="s">
        <v>194</v>
      </c>
    </row>
    <row r="18" spans="1:2" x14ac:dyDescent="0.3">
      <c r="A18" t="s">
        <v>195</v>
      </c>
      <c r="B18" t="s">
        <v>196</v>
      </c>
    </row>
    <row r="19" spans="1:2" x14ac:dyDescent="0.3">
      <c r="A19" t="s">
        <v>197</v>
      </c>
      <c r="B19" t="s">
        <v>198</v>
      </c>
    </row>
    <row r="20" spans="1:2" x14ac:dyDescent="0.3">
      <c r="A20" t="s">
        <v>199</v>
      </c>
      <c r="B20" t="s">
        <v>200</v>
      </c>
    </row>
    <row r="21" spans="1:2" x14ac:dyDescent="0.3">
      <c r="A21" t="s">
        <v>201</v>
      </c>
      <c r="B21" t="s">
        <v>202</v>
      </c>
    </row>
    <row r="22" spans="1:2" x14ac:dyDescent="0.3">
      <c r="A22" t="s">
        <v>203</v>
      </c>
      <c r="B22" t="s">
        <v>204</v>
      </c>
    </row>
    <row r="23" spans="1:2" x14ac:dyDescent="0.3">
      <c r="A23" t="s">
        <v>205</v>
      </c>
      <c r="B23" t="s">
        <v>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</vt:lpstr>
      <vt:lpstr>History</vt:lpstr>
      <vt:lpstr>Distributions</vt:lpstr>
      <vt:lpstr>Monte Carlo</vt:lpstr>
      <vt:lpstr>KPI</vt:lpstr>
      <vt:lpstr>Dashboard</vt:lpstr>
      <vt:lpstr>Tech Platform</vt:lpstr>
      <vt:lpstr>Loading</vt:lpstr>
      <vt:lpstr>Recommendation</vt:lpstr>
      <vt:lpstr>Glossary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laurent perier</cp:lastModifiedBy>
  <dcterms:created xsi:type="dcterms:W3CDTF">2026-08-01T19:53:43Z</dcterms:created>
  <dcterms:modified xsi:type="dcterms:W3CDTF">2026-08-01T20:00:17Z</dcterms:modified>
</cp:coreProperties>
</file>